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ibel.Erdogan\AppData\Local\Microsoft\Windows\INetCache\Content.Outlook\DIUXPB62\"/>
    </mc:Choice>
  </mc:AlternateContent>
  <bookViews>
    <workbookView xWindow="0" yWindow="0" windowWidth="28800" windowHeight="12210"/>
  </bookViews>
  <sheets>
    <sheet name="Rapor_4" sheetId="24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4" l="1"/>
  <c r="E27" i="24"/>
  <c r="D27" i="24"/>
  <c r="C27" i="24"/>
  <c r="G27" i="24" s="1"/>
  <c r="F26" i="24"/>
  <c r="E26" i="24"/>
  <c r="D26" i="24"/>
  <c r="H26" i="24" s="1"/>
  <c r="C26" i="24"/>
  <c r="F25" i="24"/>
  <c r="E25" i="24"/>
  <c r="D25" i="24"/>
  <c r="C25" i="24"/>
  <c r="F24" i="24"/>
  <c r="E24" i="24"/>
  <c r="D24" i="24"/>
  <c r="C24" i="24"/>
  <c r="F23" i="24"/>
  <c r="E23" i="24"/>
  <c r="D23" i="24"/>
  <c r="C23" i="24"/>
  <c r="G23" i="24" s="1"/>
  <c r="F22" i="24"/>
  <c r="E22" i="24"/>
  <c r="D22" i="24"/>
  <c r="C22" i="24"/>
  <c r="F21" i="24"/>
  <c r="E21" i="24"/>
  <c r="D21" i="24"/>
  <c r="C21" i="24"/>
  <c r="F20" i="24"/>
  <c r="E20" i="24"/>
  <c r="D20" i="24"/>
  <c r="C20" i="24"/>
  <c r="G20" i="24" s="1"/>
  <c r="F19" i="24"/>
  <c r="E19" i="24"/>
  <c r="D19" i="24"/>
  <c r="C19" i="24"/>
  <c r="F18" i="24"/>
  <c r="E18" i="24"/>
  <c r="D18" i="24"/>
  <c r="H18" i="24" s="1"/>
  <c r="C18" i="24"/>
  <c r="G18" i="24" s="1"/>
  <c r="F17" i="24"/>
  <c r="E17" i="24"/>
  <c r="D17" i="24"/>
  <c r="C17" i="24"/>
  <c r="F16" i="24"/>
  <c r="E16" i="24"/>
  <c r="D16" i="24"/>
  <c r="H16" i="24" s="1"/>
  <c r="C16" i="24"/>
  <c r="G16" i="24" s="1"/>
  <c r="F15" i="24"/>
  <c r="E15" i="24"/>
  <c r="D15" i="24"/>
  <c r="H15" i="24" s="1"/>
  <c r="C15" i="24"/>
  <c r="F14" i="24"/>
  <c r="E14" i="24"/>
  <c r="D14" i="24"/>
  <c r="C14" i="24"/>
  <c r="F13" i="24"/>
  <c r="E13" i="24"/>
  <c r="D13" i="24"/>
  <c r="C13" i="24"/>
  <c r="F12" i="24"/>
  <c r="E12" i="24"/>
  <c r="D12" i="24"/>
  <c r="H12" i="24" s="1"/>
  <c r="C12" i="24"/>
  <c r="G12" i="24" s="1"/>
  <c r="F11" i="24"/>
  <c r="E11" i="24"/>
  <c r="D11" i="24"/>
  <c r="C11" i="24"/>
  <c r="F10" i="24"/>
  <c r="E10" i="24"/>
  <c r="D10" i="24"/>
  <c r="H10" i="24" s="1"/>
  <c r="C10" i="24"/>
  <c r="F9" i="24"/>
  <c r="E9" i="24"/>
  <c r="D9" i="24"/>
  <c r="C9" i="24"/>
  <c r="F8" i="24"/>
  <c r="E8" i="24"/>
  <c r="E28" i="24" s="1"/>
  <c r="D8" i="24"/>
  <c r="H8" i="24" s="1"/>
  <c r="C8" i="24"/>
  <c r="F7" i="24"/>
  <c r="E7" i="24"/>
  <c r="D7" i="24"/>
  <c r="C7" i="24"/>
  <c r="G10" i="24" l="1"/>
  <c r="G13" i="24"/>
  <c r="G17" i="24"/>
  <c r="H19" i="24"/>
  <c r="H23" i="24"/>
  <c r="H27" i="24"/>
  <c r="G24" i="24"/>
  <c r="H13" i="24"/>
  <c r="G21" i="24"/>
  <c r="G19" i="24"/>
  <c r="F28" i="24"/>
  <c r="H17" i="24"/>
  <c r="C28" i="24"/>
  <c r="G28" i="24" s="1"/>
  <c r="H21" i="24"/>
  <c r="D28" i="24"/>
  <c r="H28" i="24" s="1"/>
  <c r="G9" i="24"/>
  <c r="G25" i="24"/>
  <c r="H9" i="24"/>
  <c r="H20" i="24"/>
  <c r="H25" i="24"/>
  <c r="G8" i="24"/>
  <c r="G15" i="24"/>
  <c r="H24" i="24"/>
  <c r="G26" i="24"/>
</calcChain>
</file>

<file path=xl/sharedStrings.xml><?xml version="1.0" encoding="utf-8"?>
<sst xmlns="http://schemas.openxmlformats.org/spreadsheetml/2006/main" count="35" uniqueCount="23">
  <si>
    <t>FKB ÜYESİ FİNANSMAN ŞİRKETLERİ</t>
  </si>
  <si>
    <t>YENİ AÇILAN FİNANSMAN KREDİLERİ</t>
  </si>
  <si>
    <t>PARA BİRİMİ : BİN TL</t>
  </si>
  <si>
    <t>DÖNEMİ</t>
  </si>
  <si>
    <t>Gelişim(%)</t>
  </si>
  <si>
    <t>KREDİ KONUSU 
ÜRÜN ADETİ</t>
  </si>
  <si>
    <t>TUTAR</t>
  </si>
  <si>
    <t xml:space="preserve">1.Nakdi Kredi </t>
  </si>
  <si>
    <t>2.Bireysel Taşıt Kredisi</t>
  </si>
  <si>
    <t>I.EL</t>
  </si>
  <si>
    <t>II.EL</t>
  </si>
  <si>
    <t>3.Ticari Taşıt Kredisi</t>
  </si>
  <si>
    <t>4.Konut Kredisi</t>
  </si>
  <si>
    <t>5.Diğer</t>
  </si>
  <si>
    <t>TOPLAM</t>
  </si>
  <si>
    <t>Otomobil&amp;Hafif Ticari</t>
  </si>
  <si>
    <t>Ağır Ticari</t>
  </si>
  <si>
    <t>Elektronik</t>
  </si>
  <si>
    <t>Dayanıklı Tüketim</t>
  </si>
  <si>
    <t>Sigorta</t>
  </si>
  <si>
    <t>Diğer</t>
  </si>
  <si>
    <t>2022/IV</t>
  </si>
  <si>
    <t>2021/IV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</si>
</sst>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</numFmts>
  <fonts count="1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i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5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0" borderId="0" xfId="0" applyFont="1" applyFill="1"/>
    <xf numFmtId="0" fontId="3" fillId="0" borderId="0" xfId="0" applyFont="1"/>
    <xf numFmtId="0" fontId="0" fillId="0" borderId="0" xfId="0" applyFont="1"/>
    <xf numFmtId="0" fontId="8" fillId="3" borderId="4" xfId="0" applyFont="1" applyFill="1" applyBorder="1"/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0" xfId="0" applyFont="1"/>
    <xf numFmtId="165" fontId="0" fillId="0" borderId="0" xfId="0" applyNumberFormat="1" applyFont="1"/>
    <xf numFmtId="166" fontId="7" fillId="0" borderId="0" xfId="2" applyNumberFormat="1" applyFont="1"/>
    <xf numFmtId="0" fontId="10" fillId="0" borderId="0" xfId="0" applyFont="1"/>
    <xf numFmtId="0" fontId="11" fillId="0" borderId="0" xfId="0" applyFont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3" borderId="14" xfId="0" applyFont="1" applyFill="1" applyBorder="1"/>
    <xf numFmtId="165" fontId="7" fillId="0" borderId="15" xfId="1" applyNumberFormat="1" applyFont="1" applyBorder="1"/>
    <xf numFmtId="165" fontId="7" fillId="0" borderId="16" xfId="1" applyNumberFormat="1" applyFont="1" applyBorder="1"/>
    <xf numFmtId="165" fontId="7" fillId="0" borderId="17" xfId="1" applyNumberFormat="1" applyFont="1" applyBorder="1"/>
    <xf numFmtId="0" fontId="7" fillId="0" borderId="18" xfId="0" applyFont="1" applyBorder="1"/>
    <xf numFmtId="0" fontId="7" fillId="0" borderId="19" xfId="0" applyFont="1" applyBorder="1"/>
    <xf numFmtId="0" fontId="7" fillId="3" borderId="20" xfId="0" applyFont="1" applyFill="1" applyBorder="1"/>
    <xf numFmtId="165" fontId="7" fillId="3" borderId="21" xfId="1" applyNumberFormat="1" applyFont="1" applyFill="1" applyBorder="1"/>
    <xf numFmtId="0" fontId="9" fillId="3" borderId="20" xfId="0" applyFont="1" applyFill="1" applyBorder="1" applyAlignment="1">
      <alignment horizontal="left" indent="2"/>
    </xf>
    <xf numFmtId="165" fontId="10" fillId="3" borderId="21" xfId="1" applyNumberFormat="1" applyFont="1" applyFill="1" applyBorder="1" applyAlignment="1">
      <alignment horizontal="center"/>
    </xf>
    <xf numFmtId="0" fontId="9" fillId="4" borderId="20" xfId="0" applyFont="1" applyFill="1" applyBorder="1" applyAlignment="1">
      <alignment horizontal="left" indent="3"/>
    </xf>
    <xf numFmtId="165" fontId="9" fillId="0" borderId="21" xfId="1" applyNumberFormat="1" applyFont="1" applyBorder="1" applyAlignment="1">
      <alignment horizontal="left" indent="1"/>
    </xf>
    <xf numFmtId="0" fontId="0" fillId="0" borderId="0" xfId="0" applyFont="1" applyAlignment="1">
      <alignment horizontal="left" indent="1"/>
    </xf>
    <xf numFmtId="165" fontId="10" fillId="3" borderId="21" xfId="1" applyNumberFormat="1" applyFont="1" applyFill="1" applyBorder="1"/>
    <xf numFmtId="165" fontId="9" fillId="0" borderId="21" xfId="1" applyNumberFormat="1" applyFont="1" applyBorder="1"/>
    <xf numFmtId="0" fontId="9" fillId="4" borderId="20" xfId="0" applyFont="1" applyFill="1" applyBorder="1" applyAlignment="1">
      <alignment horizontal="left" indent="2"/>
    </xf>
    <xf numFmtId="0" fontId="7" fillId="3" borderId="23" xfId="0" applyFont="1" applyFill="1" applyBorder="1"/>
    <xf numFmtId="165" fontId="7" fillId="3" borderId="24" xfId="1" applyNumberFormat="1" applyFont="1" applyFill="1" applyBorder="1"/>
    <xf numFmtId="0" fontId="5" fillId="0" borderId="0" xfId="3" applyFont="1" applyAlignment="1">
      <alignment horizontal="center" vertical="center"/>
    </xf>
    <xf numFmtId="0" fontId="6" fillId="0" borderId="1" xfId="3" applyFont="1" applyBorder="1"/>
    <xf numFmtId="9" fontId="7" fillId="3" borderId="21" xfId="2" applyFont="1" applyFill="1" applyBorder="1" applyAlignment="1"/>
    <xf numFmtId="9" fontId="7" fillId="3" borderId="22" xfId="2" applyFont="1" applyFill="1" applyBorder="1" applyAlignment="1"/>
    <xf numFmtId="9" fontId="10" fillId="3" borderId="21" xfId="2" applyFont="1" applyFill="1" applyBorder="1" applyAlignment="1"/>
    <xf numFmtId="9" fontId="10" fillId="3" borderId="22" xfId="2" applyFont="1" applyFill="1" applyBorder="1" applyAlignment="1"/>
    <xf numFmtId="9" fontId="9" fillId="0" borderId="21" xfId="2" applyFont="1" applyBorder="1" applyAlignment="1"/>
    <xf numFmtId="9" fontId="9" fillId="0" borderId="22" xfId="2" applyFont="1" applyBorder="1" applyAlignment="1"/>
    <xf numFmtId="166" fontId="7" fillId="3" borderId="24" xfId="2" applyNumberFormat="1" applyFont="1" applyFill="1" applyBorder="1" applyAlignment="1"/>
    <xf numFmtId="166" fontId="7" fillId="3" borderId="25" xfId="2" applyNumberFormat="1" applyFont="1" applyFill="1" applyBorder="1" applyAlignment="1"/>
    <xf numFmtId="0" fontId="6" fillId="2" borderId="2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5">
    <cellStyle name="Comma" xfId="1" builtinId="3"/>
    <cellStyle name="Normal" xfId="0" builtinId="0"/>
    <cellStyle name="Normal 2 2" xfId="3"/>
    <cellStyle name="Normal 2 2 3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ATA\BIRLIK\&#304;statistik%20ve%20Ekonomik%20Ara&#351;t&#305;rmalar\&#220;ye%20Raporlar&#305;\Finansman%20&#350;irketleri\2022_Q4\Konsolide_2010_2022Q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  <sheetName val="Rapor_6"/>
      <sheetName val="Rapor_7"/>
      <sheetName val="GENEL BİLANÇO"/>
      <sheetName val="YENİ AÇILAN KREDİLER"/>
      <sheetName val="TAKİPTEKİ ALACAKLAR"/>
      <sheetName val="Sheet1"/>
      <sheetName val="Sheet2"/>
      <sheetName val="Sayfa1"/>
      <sheetName val="Rapor_2 (31122014)"/>
      <sheetName val="Bilgi"/>
      <sheetName val="AKTİF KALİTES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54">
          <cell r="BW554">
            <v>0</v>
          </cell>
          <cell r="BX554">
            <v>0</v>
          </cell>
          <cell r="CE554">
            <v>0</v>
          </cell>
          <cell r="CF554">
            <v>0</v>
          </cell>
        </row>
        <row r="555">
          <cell r="BW555">
            <v>133707</v>
          </cell>
          <cell r="BX555">
            <v>11980956.752390038</v>
          </cell>
          <cell r="CE555">
            <v>70784</v>
          </cell>
          <cell r="CF555">
            <v>11442298</v>
          </cell>
        </row>
        <row r="556">
          <cell r="BW556">
            <v>85064</v>
          </cell>
          <cell r="BX556">
            <v>7763883.9741400424</v>
          </cell>
          <cell r="CE556">
            <v>41790</v>
          </cell>
          <cell r="CF556">
            <v>6596094</v>
          </cell>
        </row>
        <row r="557">
          <cell r="BW557">
            <v>85064</v>
          </cell>
          <cell r="BX557">
            <v>7763883.9741400424</v>
          </cell>
          <cell r="CE557">
            <v>41790</v>
          </cell>
          <cell r="CF557">
            <v>6596094</v>
          </cell>
        </row>
        <row r="558">
          <cell r="BW558">
            <v>0</v>
          </cell>
          <cell r="BX558">
            <v>0</v>
          </cell>
          <cell r="CE558">
            <v>0</v>
          </cell>
          <cell r="CF558">
            <v>0</v>
          </cell>
        </row>
        <row r="559">
          <cell r="BW559">
            <v>48643</v>
          </cell>
          <cell r="BX559">
            <v>4217072.7782499976</v>
          </cell>
          <cell r="CE559">
            <v>28994</v>
          </cell>
          <cell r="CF559">
            <v>4846204</v>
          </cell>
        </row>
        <row r="560">
          <cell r="BW560">
            <v>48643</v>
          </cell>
          <cell r="BX560">
            <v>4217072.7782499976</v>
          </cell>
          <cell r="CE560">
            <v>28994</v>
          </cell>
          <cell r="CF560">
            <v>4846204</v>
          </cell>
        </row>
        <row r="561">
          <cell r="BW561">
            <v>0</v>
          </cell>
          <cell r="BX561">
            <v>0</v>
          </cell>
          <cell r="CE561">
            <v>0</v>
          </cell>
          <cell r="CF561">
            <v>0</v>
          </cell>
        </row>
        <row r="562">
          <cell r="BW562">
            <v>154911</v>
          </cell>
          <cell r="BX562">
            <v>33807548.512020014</v>
          </cell>
          <cell r="CE562">
            <v>150391</v>
          </cell>
          <cell r="CF562">
            <v>64639398</v>
          </cell>
        </row>
        <row r="563">
          <cell r="BW563">
            <v>139774</v>
          </cell>
          <cell r="BX563">
            <v>30446193.402390011</v>
          </cell>
          <cell r="CE563">
            <v>128267</v>
          </cell>
          <cell r="CF563">
            <v>56401712</v>
          </cell>
        </row>
        <row r="564">
          <cell r="BW564">
            <v>129547</v>
          </cell>
          <cell r="BX564">
            <v>23093468.337290011</v>
          </cell>
          <cell r="CE564">
            <v>117729</v>
          </cell>
          <cell r="CF564">
            <v>40084739</v>
          </cell>
        </row>
        <row r="565">
          <cell r="BW565">
            <v>10227</v>
          </cell>
          <cell r="BX565">
            <v>7352725.0650999993</v>
          </cell>
          <cell r="CE565">
            <v>10538</v>
          </cell>
          <cell r="CF565">
            <v>16316973</v>
          </cell>
        </row>
        <row r="566">
          <cell r="BW566">
            <v>15137</v>
          </cell>
          <cell r="BX566">
            <v>3361355.1096299998</v>
          </cell>
          <cell r="CE566">
            <v>22124</v>
          </cell>
          <cell r="CF566">
            <v>8237687</v>
          </cell>
        </row>
        <row r="567">
          <cell r="BW567">
            <v>14204</v>
          </cell>
          <cell r="BX567">
            <v>2959718.6344099995</v>
          </cell>
          <cell r="CE567">
            <v>21669</v>
          </cell>
          <cell r="CF567">
            <v>7715755</v>
          </cell>
        </row>
        <row r="568">
          <cell r="BW568">
            <v>933</v>
          </cell>
          <cell r="BX568">
            <v>401636.47522000002</v>
          </cell>
          <cell r="CE568">
            <v>455</v>
          </cell>
          <cell r="CF568">
            <v>521932</v>
          </cell>
        </row>
        <row r="569">
          <cell r="BW569">
            <v>0</v>
          </cell>
          <cell r="BX569">
            <v>0</v>
          </cell>
          <cell r="CE569">
            <v>0</v>
          </cell>
          <cell r="CF569">
            <v>0</v>
          </cell>
        </row>
        <row r="570">
          <cell r="BW570">
            <v>3972028</v>
          </cell>
          <cell r="BX570">
            <v>6026194.1682500001</v>
          </cell>
          <cell r="CE570">
            <v>3461426</v>
          </cell>
          <cell r="CF570">
            <v>8684763</v>
          </cell>
        </row>
        <row r="571">
          <cell r="BW571">
            <v>1847132</v>
          </cell>
          <cell r="BX571">
            <v>3975452</v>
          </cell>
          <cell r="CE571">
            <v>1874747</v>
          </cell>
          <cell r="CF571">
            <v>6342793</v>
          </cell>
        </row>
        <row r="572">
          <cell r="BW572">
            <v>192</v>
          </cell>
          <cell r="BX572">
            <v>1295</v>
          </cell>
          <cell r="CE572">
            <v>806</v>
          </cell>
          <cell r="CF572">
            <v>6247</v>
          </cell>
        </row>
        <row r="573">
          <cell r="BW573">
            <v>1308741</v>
          </cell>
          <cell r="BX573">
            <v>295569</v>
          </cell>
          <cell r="CE573">
            <v>1368359</v>
          </cell>
          <cell r="CF573">
            <v>519991</v>
          </cell>
        </row>
        <row r="574">
          <cell r="BW574">
            <v>815963</v>
          </cell>
          <cell r="BX574">
            <v>1753878.1682500001</v>
          </cell>
          <cell r="CE574">
            <v>217514</v>
          </cell>
          <cell r="CF574">
            <v>1815732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8"/>
  <sheetViews>
    <sheetView tabSelected="1" workbookViewId="0">
      <selection activeCell="D2" sqref="D2"/>
    </sheetView>
  </sheetViews>
  <sheetFormatPr defaultRowHeight="15" x14ac:dyDescent="0.25"/>
  <cols>
    <col min="1" max="1" width="9.140625" style="5"/>
    <col min="2" max="2" width="41.5703125" style="5" customWidth="1"/>
    <col min="3" max="4" width="15" style="5" customWidth="1"/>
    <col min="5" max="6" width="14.85546875" style="5" customWidth="1"/>
    <col min="7" max="7" width="15.7109375" style="5" customWidth="1"/>
    <col min="8" max="8" width="15.140625" style="5" customWidth="1"/>
    <col min="9" max="10" width="12.85546875" style="5" customWidth="1"/>
    <col min="11" max="12" width="12.140625" style="5" bestFit="1" customWidth="1"/>
    <col min="13" max="16384" width="9.140625" style="5"/>
  </cols>
  <sheetData>
    <row r="1" spans="2:12" s="4" customFormat="1" ht="21" x14ac:dyDescent="0.35">
      <c r="B1" s="1" t="s">
        <v>0</v>
      </c>
      <c r="C1" s="1"/>
      <c r="D1" s="1"/>
      <c r="E1" s="2"/>
      <c r="F1" s="3"/>
      <c r="G1" s="3"/>
      <c r="H1" s="3"/>
    </row>
    <row r="2" spans="2:12" s="4" customFormat="1" ht="21" x14ac:dyDescent="0.35">
      <c r="B2" s="1" t="s">
        <v>1</v>
      </c>
      <c r="C2" s="1"/>
      <c r="D2" s="1"/>
      <c r="E2" s="2"/>
      <c r="F2" s="3"/>
      <c r="G2" s="3"/>
      <c r="H2" s="3"/>
    </row>
    <row r="4" spans="2:12" ht="15.75" thickBot="1" x14ac:dyDescent="0.3">
      <c r="B4" s="35" t="s">
        <v>2</v>
      </c>
      <c r="C4" s="35"/>
      <c r="D4" s="35"/>
      <c r="E4" s="35"/>
      <c r="F4" s="35"/>
    </row>
    <row r="5" spans="2:12" ht="15.75" x14ac:dyDescent="0.25">
      <c r="B5" s="36" t="s">
        <v>3</v>
      </c>
      <c r="C5" s="45" t="s">
        <v>21</v>
      </c>
      <c r="D5" s="46"/>
      <c r="E5" s="47" t="s">
        <v>22</v>
      </c>
      <c r="F5" s="48"/>
      <c r="G5" s="49" t="s">
        <v>4</v>
      </c>
      <c r="H5" s="50"/>
    </row>
    <row r="6" spans="2:12" s="9" customFormat="1" ht="47.25" x14ac:dyDescent="0.25">
      <c r="B6" s="6"/>
      <c r="C6" s="7" t="s">
        <v>5</v>
      </c>
      <c r="D6" s="14" t="s">
        <v>6</v>
      </c>
      <c r="E6" s="15" t="s">
        <v>5</v>
      </c>
      <c r="F6" s="14" t="s">
        <v>6</v>
      </c>
      <c r="G6" s="16" t="s">
        <v>5</v>
      </c>
      <c r="H6" s="8" t="s">
        <v>6</v>
      </c>
    </row>
    <row r="7" spans="2:12" s="9" customFormat="1" ht="15.75" x14ac:dyDescent="0.25">
      <c r="B7" s="17" t="s">
        <v>7</v>
      </c>
      <c r="C7" s="18">
        <f>'[1]YENİ AÇILAN KREDİLER'!CE554</f>
        <v>0</v>
      </c>
      <c r="D7" s="18">
        <f>'[1]YENİ AÇILAN KREDİLER'!CF554</f>
        <v>0</v>
      </c>
      <c r="E7" s="19">
        <f>'[1]YENİ AÇILAN KREDİLER'!BW554</f>
        <v>0</v>
      </c>
      <c r="F7" s="20">
        <f>'[1]YENİ AÇILAN KREDİLER'!BX554</f>
        <v>0</v>
      </c>
      <c r="G7" s="21"/>
      <c r="H7" s="22"/>
    </row>
    <row r="8" spans="2:12" s="9" customFormat="1" ht="15.75" x14ac:dyDescent="0.25">
      <c r="B8" s="23" t="s">
        <v>8</v>
      </c>
      <c r="C8" s="24">
        <f>'[1]YENİ AÇILAN KREDİLER'!CE555</f>
        <v>70784</v>
      </c>
      <c r="D8" s="24">
        <f>'[1]YENİ AÇILAN KREDİLER'!CF555</f>
        <v>11442298</v>
      </c>
      <c r="E8" s="24">
        <f>'[1]YENİ AÇILAN KREDİLER'!BW555</f>
        <v>133707</v>
      </c>
      <c r="F8" s="24">
        <f>'[1]YENİ AÇILAN KREDİLER'!BX555</f>
        <v>11980956.752390038</v>
      </c>
      <c r="G8" s="37">
        <f>(C8-E8)/E8</f>
        <v>-0.47060363331762733</v>
      </c>
      <c r="H8" s="38">
        <f>(D8-F8)/F8</f>
        <v>-4.4959577396236163E-2</v>
      </c>
    </row>
    <row r="9" spans="2:12" ht="15.75" x14ac:dyDescent="0.25">
      <c r="B9" s="25" t="s">
        <v>9</v>
      </c>
      <c r="C9" s="26">
        <f>'[1]YENİ AÇILAN KREDİLER'!CE556</f>
        <v>41790</v>
      </c>
      <c r="D9" s="26">
        <f>'[1]YENİ AÇILAN KREDİLER'!CF556</f>
        <v>6596094</v>
      </c>
      <c r="E9" s="26">
        <f>'[1]YENİ AÇILAN KREDİLER'!BW556</f>
        <v>85064</v>
      </c>
      <c r="F9" s="26">
        <f>'[1]YENİ AÇILAN KREDİLER'!BX556</f>
        <v>7763883.9741400424</v>
      </c>
      <c r="G9" s="39">
        <f t="shared" ref="G9:H14" si="0">(C9-E9)/E9</f>
        <v>-0.50872284397630019</v>
      </c>
      <c r="H9" s="40">
        <f t="shared" si="0"/>
        <v>-0.15041311514053007</v>
      </c>
    </row>
    <row r="10" spans="2:12" s="29" customFormat="1" ht="15.75" x14ac:dyDescent="0.25">
      <c r="B10" s="27" t="s">
        <v>15</v>
      </c>
      <c r="C10" s="28">
        <f>'[1]YENİ AÇILAN KREDİLER'!CE557</f>
        <v>41790</v>
      </c>
      <c r="D10" s="28">
        <f>'[1]YENİ AÇILAN KREDİLER'!CF557</f>
        <v>6596094</v>
      </c>
      <c r="E10" s="28">
        <f>'[1]YENİ AÇILAN KREDİLER'!BW557</f>
        <v>85064</v>
      </c>
      <c r="F10" s="28">
        <f>'[1]YENİ AÇILAN KREDİLER'!BX557</f>
        <v>7763883.9741400424</v>
      </c>
      <c r="G10" s="41">
        <f t="shared" si="0"/>
        <v>-0.50872284397630019</v>
      </c>
      <c r="H10" s="42">
        <f t="shared" si="0"/>
        <v>-0.15041311514053007</v>
      </c>
    </row>
    <row r="11" spans="2:12" s="29" customFormat="1" ht="15.75" x14ac:dyDescent="0.25">
      <c r="B11" s="27" t="s">
        <v>16</v>
      </c>
      <c r="C11" s="28">
        <f>'[1]YENİ AÇILAN KREDİLER'!CE558</f>
        <v>0</v>
      </c>
      <c r="D11" s="28">
        <f>'[1]YENİ AÇILAN KREDİLER'!CF558</f>
        <v>0</v>
      </c>
      <c r="E11" s="28">
        <f>'[1]YENİ AÇILAN KREDİLER'!BW558</f>
        <v>0</v>
      </c>
      <c r="F11" s="28">
        <f>'[1]YENİ AÇILAN KREDİLER'!BX558</f>
        <v>0</v>
      </c>
      <c r="G11" s="41">
        <v>0</v>
      </c>
      <c r="H11" s="42">
        <v>0</v>
      </c>
    </row>
    <row r="12" spans="2:12" ht="15.75" x14ac:dyDescent="0.25">
      <c r="B12" s="25" t="s">
        <v>10</v>
      </c>
      <c r="C12" s="30">
        <f>'[1]YENİ AÇILAN KREDİLER'!CE559</f>
        <v>28994</v>
      </c>
      <c r="D12" s="30">
        <f>'[1]YENİ AÇILAN KREDİLER'!CF559</f>
        <v>4846204</v>
      </c>
      <c r="E12" s="30">
        <f>'[1]YENİ AÇILAN KREDİLER'!BW559</f>
        <v>48643</v>
      </c>
      <c r="F12" s="30">
        <f>'[1]YENİ AÇILAN KREDİLER'!BX559</f>
        <v>4217072.7782499976</v>
      </c>
      <c r="G12" s="39">
        <f>(C12-E12)/E12</f>
        <v>-0.40394301338322058</v>
      </c>
      <c r="H12" s="40">
        <f t="shared" si="0"/>
        <v>0.14918671192842906</v>
      </c>
      <c r="J12" s="10"/>
      <c r="K12" s="10"/>
      <c r="L12" s="10"/>
    </row>
    <row r="13" spans="2:12" ht="15.75" x14ac:dyDescent="0.25">
      <c r="B13" s="27" t="s">
        <v>15</v>
      </c>
      <c r="C13" s="31">
        <f>'[1]YENİ AÇILAN KREDİLER'!CE560</f>
        <v>28994</v>
      </c>
      <c r="D13" s="31">
        <f>'[1]YENİ AÇILAN KREDİLER'!CF560</f>
        <v>4846204</v>
      </c>
      <c r="E13" s="31">
        <f>'[1]YENİ AÇILAN KREDİLER'!BW560</f>
        <v>48643</v>
      </c>
      <c r="F13" s="31">
        <f>'[1]YENİ AÇILAN KREDİLER'!BX560</f>
        <v>4217072.7782499976</v>
      </c>
      <c r="G13" s="41">
        <f t="shared" si="0"/>
        <v>-0.40394301338322058</v>
      </c>
      <c r="H13" s="42">
        <f>(D13-F13)/F13</f>
        <v>0.14918671192842906</v>
      </c>
      <c r="J13" s="10"/>
      <c r="K13" s="10"/>
      <c r="L13" s="10"/>
    </row>
    <row r="14" spans="2:12" ht="15.75" x14ac:dyDescent="0.25">
      <c r="B14" s="27" t="s">
        <v>16</v>
      </c>
      <c r="C14" s="31">
        <f>'[1]YENİ AÇILAN KREDİLER'!CE561</f>
        <v>0</v>
      </c>
      <c r="D14" s="31">
        <f>'[1]YENİ AÇILAN KREDİLER'!CF561</f>
        <v>0</v>
      </c>
      <c r="E14" s="31">
        <f>'[1]YENİ AÇILAN KREDİLER'!BW561</f>
        <v>0</v>
      </c>
      <c r="F14" s="31">
        <f>'[1]YENİ AÇILAN KREDİLER'!BX561</f>
        <v>0</v>
      </c>
      <c r="G14" s="41">
        <v>0</v>
      </c>
      <c r="H14" s="42">
        <v>0</v>
      </c>
      <c r="J14" s="10"/>
      <c r="K14" s="10"/>
      <c r="L14" s="10"/>
    </row>
    <row r="15" spans="2:12" s="9" customFormat="1" ht="15.75" x14ac:dyDescent="0.25">
      <c r="B15" s="23" t="s">
        <v>11</v>
      </c>
      <c r="C15" s="24">
        <f>'[1]YENİ AÇILAN KREDİLER'!CE562</f>
        <v>150391</v>
      </c>
      <c r="D15" s="24">
        <f>'[1]YENİ AÇILAN KREDİLER'!CF562</f>
        <v>64639398</v>
      </c>
      <c r="E15" s="24">
        <f>'[1]YENİ AÇILAN KREDİLER'!BW562</f>
        <v>154911</v>
      </c>
      <c r="F15" s="24">
        <f>'[1]YENİ AÇILAN KREDİLER'!BX562</f>
        <v>33807548.512020014</v>
      </c>
      <c r="G15" s="37">
        <f>(C15-E15)/E15</f>
        <v>-2.9178044167296059E-2</v>
      </c>
      <c r="H15" s="38">
        <f>(D15-F15)/F15</f>
        <v>0.91198122445991492</v>
      </c>
      <c r="L15" s="11"/>
    </row>
    <row r="16" spans="2:12" ht="15.75" x14ac:dyDescent="0.25">
      <c r="B16" s="25" t="s">
        <v>9</v>
      </c>
      <c r="C16" s="30">
        <f>'[1]YENİ AÇILAN KREDİLER'!CE563</f>
        <v>128267</v>
      </c>
      <c r="D16" s="30">
        <f>'[1]YENİ AÇILAN KREDİLER'!CF563</f>
        <v>56401712</v>
      </c>
      <c r="E16" s="30">
        <f>'[1]YENİ AÇILAN KREDİLER'!BW563</f>
        <v>139774</v>
      </c>
      <c r="F16" s="30">
        <f>'[1]YENİ AÇILAN KREDİLER'!BX563</f>
        <v>30446193.402390011</v>
      </c>
      <c r="G16" s="39">
        <f>(C16-E16)/E16</f>
        <v>-8.2325754432154757E-2</v>
      </c>
      <c r="H16" s="40">
        <f t="shared" ref="H16:H17" si="1">(D16-F16)/F16</f>
        <v>0.85250455630267707</v>
      </c>
    </row>
    <row r="17" spans="2:8" ht="15.75" x14ac:dyDescent="0.25">
      <c r="B17" s="27" t="s">
        <v>15</v>
      </c>
      <c r="C17" s="31">
        <f>'[1]YENİ AÇILAN KREDİLER'!CE564</f>
        <v>117729</v>
      </c>
      <c r="D17" s="31">
        <f>'[1]YENİ AÇILAN KREDİLER'!CF564</f>
        <v>40084739</v>
      </c>
      <c r="E17" s="31">
        <f>'[1]YENİ AÇILAN KREDİLER'!BW564</f>
        <v>129547</v>
      </c>
      <c r="F17" s="31">
        <f>'[1]YENİ AÇILAN KREDİLER'!BX564</f>
        <v>23093468.337290011</v>
      </c>
      <c r="G17" s="41">
        <f>(C17-E17)/E17</f>
        <v>-9.1225578361521301E-2</v>
      </c>
      <c r="H17" s="42">
        <f t="shared" si="1"/>
        <v>0.73576088331753342</v>
      </c>
    </row>
    <row r="18" spans="2:8" ht="15.75" x14ac:dyDescent="0.25">
      <c r="B18" s="27" t="s">
        <v>16</v>
      </c>
      <c r="C18" s="31">
        <f>'[1]YENİ AÇILAN KREDİLER'!CE565</f>
        <v>10538</v>
      </c>
      <c r="D18" s="31">
        <f>'[1]YENİ AÇILAN KREDİLER'!CF565</f>
        <v>16316973</v>
      </c>
      <c r="E18" s="31">
        <f>'[1]YENİ AÇILAN KREDİLER'!BW565</f>
        <v>10227</v>
      </c>
      <c r="F18" s="31">
        <f>'[1]YENİ AÇILAN KREDİLER'!BX565</f>
        <v>7352725.0650999993</v>
      </c>
      <c r="G18" s="41">
        <f t="shared" ref="G18:H28" si="2">(C18-E18)/E18</f>
        <v>3.0409699814217268E-2</v>
      </c>
      <c r="H18" s="42">
        <f>(D18-F18)/F18</f>
        <v>1.2191735520547557</v>
      </c>
    </row>
    <row r="19" spans="2:8" s="12" customFormat="1" ht="15.75" x14ac:dyDescent="0.25">
      <c r="B19" s="25" t="s">
        <v>10</v>
      </c>
      <c r="C19" s="30">
        <f>'[1]YENİ AÇILAN KREDİLER'!CE566</f>
        <v>22124</v>
      </c>
      <c r="D19" s="30">
        <f>'[1]YENİ AÇILAN KREDİLER'!CF566</f>
        <v>8237687</v>
      </c>
      <c r="E19" s="30">
        <f>'[1]YENİ AÇILAN KREDİLER'!BW566</f>
        <v>15137</v>
      </c>
      <c r="F19" s="30">
        <f>'[1]YENİ AÇILAN KREDİLER'!BX566</f>
        <v>3361355.1096299998</v>
      </c>
      <c r="G19" s="39">
        <f t="shared" si="2"/>
        <v>0.46158419766135961</v>
      </c>
      <c r="H19" s="40">
        <f>(D19-F19)/F19</f>
        <v>1.4507041747537233</v>
      </c>
    </row>
    <row r="20" spans="2:8" s="12" customFormat="1" ht="15.75" x14ac:dyDescent="0.25">
      <c r="B20" s="27" t="s">
        <v>15</v>
      </c>
      <c r="C20" s="31">
        <f>'[1]YENİ AÇILAN KREDİLER'!CE567</f>
        <v>21669</v>
      </c>
      <c r="D20" s="31">
        <f>'[1]YENİ AÇILAN KREDİLER'!CF567</f>
        <v>7715755</v>
      </c>
      <c r="E20" s="31">
        <f>'[1]YENİ AÇILAN KREDİLER'!BW567</f>
        <v>14204</v>
      </c>
      <c r="F20" s="31">
        <f>'[1]YENİ AÇILAN KREDİLER'!BX567</f>
        <v>2959718.6344099995</v>
      </c>
      <c r="G20" s="41">
        <f t="shared" si="2"/>
        <v>0.52555618135736415</v>
      </c>
      <c r="H20" s="42">
        <f>(D20-F20)/F20</f>
        <v>1.6069217898944252</v>
      </c>
    </row>
    <row r="21" spans="2:8" s="12" customFormat="1" ht="15.75" x14ac:dyDescent="0.25">
      <c r="B21" s="27" t="s">
        <v>16</v>
      </c>
      <c r="C21" s="31">
        <f>'[1]YENİ AÇILAN KREDİLER'!CE568</f>
        <v>455</v>
      </c>
      <c r="D21" s="31">
        <f>'[1]YENİ AÇILAN KREDİLER'!CF568</f>
        <v>521932</v>
      </c>
      <c r="E21" s="31">
        <f>'[1]YENİ AÇILAN KREDİLER'!BW568</f>
        <v>933</v>
      </c>
      <c r="F21" s="31">
        <f>'[1]YENİ AÇILAN KREDİLER'!BX568</f>
        <v>401636.47522000002</v>
      </c>
      <c r="G21" s="41">
        <f t="shared" si="2"/>
        <v>-0.51232583065380488</v>
      </c>
      <c r="H21" s="42">
        <f>(D21-F21)/F21</f>
        <v>0.2995134461184259</v>
      </c>
    </row>
    <row r="22" spans="2:8" s="9" customFormat="1" ht="15.75" x14ac:dyDescent="0.25">
      <c r="B22" s="23" t="s">
        <v>12</v>
      </c>
      <c r="C22" s="24">
        <f>'[1]YENİ AÇILAN KREDİLER'!CE569</f>
        <v>0</v>
      </c>
      <c r="D22" s="24">
        <f>'[1]YENİ AÇILAN KREDİLER'!CF569</f>
        <v>0</v>
      </c>
      <c r="E22" s="24">
        <f>'[1]YENİ AÇILAN KREDİLER'!BW569</f>
        <v>0</v>
      </c>
      <c r="F22" s="24">
        <f>'[1]YENİ AÇILAN KREDİLER'!BX569</f>
        <v>0</v>
      </c>
      <c r="G22" s="37">
        <v>0</v>
      </c>
      <c r="H22" s="38">
        <v>0</v>
      </c>
    </row>
    <row r="23" spans="2:8" s="9" customFormat="1" ht="15.75" x14ac:dyDescent="0.25">
      <c r="B23" s="23" t="s">
        <v>13</v>
      </c>
      <c r="C23" s="24">
        <f>'[1]YENİ AÇILAN KREDİLER'!CE570</f>
        <v>3461426</v>
      </c>
      <c r="D23" s="24">
        <f>'[1]YENİ AÇILAN KREDİLER'!CF570</f>
        <v>8684763</v>
      </c>
      <c r="E23" s="24">
        <f>'[1]YENİ AÇILAN KREDİLER'!BW570</f>
        <v>3972028</v>
      </c>
      <c r="F23" s="24">
        <f>'[1]YENİ AÇILAN KREDİLER'!BX570</f>
        <v>6026194.1682500001</v>
      </c>
      <c r="G23" s="37">
        <f t="shared" si="2"/>
        <v>-0.12854944627782081</v>
      </c>
      <c r="H23" s="38">
        <f t="shared" si="2"/>
        <v>0.44116879700908229</v>
      </c>
    </row>
    <row r="24" spans="2:8" s="9" customFormat="1" ht="15.75" x14ac:dyDescent="0.25">
      <c r="B24" s="32" t="s">
        <v>17</v>
      </c>
      <c r="C24" s="31">
        <f>'[1]YENİ AÇILAN KREDİLER'!CE571</f>
        <v>1874747</v>
      </c>
      <c r="D24" s="31">
        <f>'[1]YENİ AÇILAN KREDİLER'!CF571</f>
        <v>6342793</v>
      </c>
      <c r="E24" s="31">
        <f>'[1]YENİ AÇILAN KREDİLER'!BW571</f>
        <v>1847132</v>
      </c>
      <c r="F24" s="31">
        <f>'[1]YENİ AÇILAN KREDİLER'!BX571</f>
        <v>3975452</v>
      </c>
      <c r="G24" s="41">
        <f>(C24-E24)/E24</f>
        <v>1.4950203883642316E-2</v>
      </c>
      <c r="H24" s="42">
        <f>(D24-F24)/F24</f>
        <v>0.59548977072292664</v>
      </c>
    </row>
    <row r="25" spans="2:8" s="9" customFormat="1" ht="15.75" x14ac:dyDescent="0.25">
      <c r="B25" s="32" t="s">
        <v>18</v>
      </c>
      <c r="C25" s="31">
        <f>'[1]YENİ AÇILAN KREDİLER'!CE572</f>
        <v>806</v>
      </c>
      <c r="D25" s="31">
        <f>'[1]YENİ AÇILAN KREDİLER'!CF572</f>
        <v>6247</v>
      </c>
      <c r="E25" s="31">
        <f>'[1]YENİ AÇILAN KREDİLER'!BW572</f>
        <v>192</v>
      </c>
      <c r="F25" s="31">
        <f>'[1]YENİ AÇILAN KREDİLER'!BX572</f>
        <v>1295</v>
      </c>
      <c r="G25" s="41">
        <f t="shared" si="2"/>
        <v>3.1979166666666665</v>
      </c>
      <c r="H25" s="42">
        <f t="shared" si="2"/>
        <v>3.823938223938224</v>
      </c>
    </row>
    <row r="26" spans="2:8" s="9" customFormat="1" ht="15.75" x14ac:dyDescent="0.25">
      <c r="B26" s="32" t="s">
        <v>19</v>
      </c>
      <c r="C26" s="31">
        <f>'[1]YENİ AÇILAN KREDİLER'!CE573</f>
        <v>1368359</v>
      </c>
      <c r="D26" s="31">
        <f>'[1]YENİ AÇILAN KREDİLER'!CF573</f>
        <v>519991</v>
      </c>
      <c r="E26" s="31">
        <f>'[1]YENİ AÇILAN KREDİLER'!BW573</f>
        <v>1308741</v>
      </c>
      <c r="F26" s="31">
        <f>'[1]YENİ AÇILAN KREDİLER'!BX573</f>
        <v>295569</v>
      </c>
      <c r="G26" s="41">
        <f t="shared" si="2"/>
        <v>4.5553703903216912E-2</v>
      </c>
      <c r="H26" s="42">
        <f t="shared" si="2"/>
        <v>0.75928801734958673</v>
      </c>
    </row>
    <row r="27" spans="2:8" s="9" customFormat="1" ht="15.75" x14ac:dyDescent="0.25">
      <c r="B27" s="32" t="s">
        <v>20</v>
      </c>
      <c r="C27" s="31">
        <f>'[1]YENİ AÇILAN KREDİLER'!CE574</f>
        <v>217514</v>
      </c>
      <c r="D27" s="31">
        <f>'[1]YENİ AÇILAN KREDİLER'!CF574</f>
        <v>1815732</v>
      </c>
      <c r="E27" s="31">
        <f>'[1]YENİ AÇILAN KREDİLER'!BW574</f>
        <v>815963</v>
      </c>
      <c r="F27" s="31">
        <f>'[1]YENİ AÇILAN KREDİLER'!BX574</f>
        <v>1753878.1682500001</v>
      </c>
      <c r="G27" s="41">
        <f t="shared" si="2"/>
        <v>-0.7334266382176643</v>
      </c>
      <c r="H27" s="42">
        <f t="shared" si="2"/>
        <v>3.5266891891195015E-2</v>
      </c>
    </row>
    <row r="28" spans="2:8" s="13" customFormat="1" ht="19.5" thickBot="1" x14ac:dyDescent="0.35">
      <c r="B28" s="33" t="s">
        <v>14</v>
      </c>
      <c r="C28" s="34">
        <f>C7+C8+C15+C22+C23</f>
        <v>3682601</v>
      </c>
      <c r="D28" s="34">
        <f>D7+D8+D15+D22+D23</f>
        <v>84766459</v>
      </c>
      <c r="E28" s="34">
        <f>E7+E8+E15+E22+E23</f>
        <v>4260646</v>
      </c>
      <c r="F28" s="34">
        <f>F7+F8+F15+F22+F23</f>
        <v>51814699.432660051</v>
      </c>
      <c r="G28" s="43">
        <f t="shared" si="2"/>
        <v>-0.13567074100969664</v>
      </c>
      <c r="H28" s="44">
        <f>(D28-F28)/F28</f>
        <v>0.6359538881464526</v>
      </c>
    </row>
  </sheetData>
  <mergeCells count="3">
    <mergeCell ref="C5:D5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Rapor_4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2017-09-14T11:24:24Z</dcterms:created>
  <dcterms:modified xsi:type="dcterms:W3CDTF">2023-03-15T08:44:35Z</dcterms:modified>
</cp:coreProperties>
</file>