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Çalışan Profili\"/>
    </mc:Choice>
  </mc:AlternateContent>
  <bookViews>
    <workbookView xWindow="0" yWindow="0" windowWidth="28800" windowHeight="11775"/>
  </bookViews>
  <sheets>
    <sheet name="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" l="1"/>
  <c r="M16" i="2"/>
  <c r="M15" i="2"/>
  <c r="M14" i="2"/>
  <c r="M13" i="2"/>
  <c r="M12" i="2"/>
  <c r="M10" i="2"/>
  <c r="M9" i="2"/>
  <c r="M8" i="2"/>
  <c r="M7" i="2"/>
  <c r="M6" i="2"/>
  <c r="M34" i="2" l="1"/>
  <c r="M33" i="2"/>
  <c r="M32" i="2"/>
  <c r="M31" i="2"/>
  <c r="M30" i="2"/>
  <c r="M29" i="2"/>
  <c r="M28" i="2"/>
  <c r="M27" i="2"/>
  <c r="M26" i="2"/>
  <c r="M24" i="2"/>
  <c r="M23" i="2"/>
  <c r="M22" i="2"/>
  <c r="M21" i="2"/>
  <c r="M20" i="2"/>
  <c r="M19" i="2"/>
  <c r="C10" i="2"/>
  <c r="C9" i="2"/>
  <c r="K10" i="2" l="1"/>
  <c r="K9" i="2"/>
  <c r="I10" i="2"/>
  <c r="I9" i="2"/>
  <c r="G10" i="2"/>
  <c r="G9" i="2"/>
  <c r="E10" i="2"/>
  <c r="E9" i="2"/>
</calcChain>
</file>

<file path=xl/sharedStrings.xml><?xml version="1.0" encoding="utf-8"?>
<sst xmlns="http://schemas.openxmlformats.org/spreadsheetml/2006/main" count="37" uniqueCount="34">
  <si>
    <t>TOPLAM ÇALIŞAN SAYISI</t>
  </si>
  <si>
    <t xml:space="preserve">  KADIN</t>
  </si>
  <si>
    <t xml:space="preserve">  ERKEK</t>
  </si>
  <si>
    <t xml:space="preserve">  İKTİSADİ VE İDARİ BİLİMLER</t>
  </si>
  <si>
    <t>MEZUN OLUNAN FAKÜLTE</t>
  </si>
  <si>
    <t xml:space="preserve">  MÜHENDİSLİK</t>
  </si>
  <si>
    <t xml:space="preserve">  TEMEL BİLİMLER </t>
  </si>
  <si>
    <t xml:space="preserve">   HUKUK</t>
  </si>
  <si>
    <t>EĞİTİM DURUMU</t>
  </si>
  <si>
    <t xml:space="preserve">  LİSANS</t>
  </si>
  <si>
    <t xml:space="preserve">  YÜKSEK LİSANS</t>
  </si>
  <si>
    <t xml:space="preserve">  DOKTORA</t>
  </si>
  <si>
    <t xml:space="preserve">  ÖN LİSANS</t>
  </si>
  <si>
    <t xml:space="preserve">   DİĞER</t>
  </si>
  <si>
    <t>UNVAN</t>
  </si>
  <si>
    <t xml:space="preserve">  TOPLAM</t>
  </si>
  <si>
    <t xml:space="preserve">  ÜST YÖNETİCİ(GM+ GMY+ GRUP MÜDÜRÜ, KOORDİNATÖR VS)</t>
  </si>
  <si>
    <t xml:space="preserve">  YÖNETİCİ(BİRİM YÖNETİCİSİ+ BİRİM MÜDÜRÜ+ MÜDÜR vs.)</t>
  </si>
  <si>
    <t xml:space="preserve"> MÜFETTİŞ/YÖNETMEN/ MÜDÜR YARDIMCISI</t>
  </si>
  <si>
    <t xml:space="preserve">  YETKİLİ/ UZMAN/ ANALİST ve Yrd.</t>
  </si>
  <si>
    <t xml:space="preserve">  İDARİ PERSONEL</t>
  </si>
  <si>
    <t xml:space="preserve">  ORTAÖĞRETİM (ORTAOKUL VE LİSE)</t>
  </si>
  <si>
    <t>ORTA DÜZEY VE ÜZERİ DİL BİLEN PERSONEL SAYISI*</t>
  </si>
  <si>
    <t>ULUSLARARASI GEÇERLİLİĞE SAHİP SERTİFİKALI PERSONEL SAYISI**</t>
  </si>
  <si>
    <t>MALİ MÜŞAVİRLİK BELGESİ (YMM, SMMM, SM)</t>
  </si>
  <si>
    <t>Finansal Kiralama 
Sektörü</t>
  </si>
  <si>
    <t>Faktoring
Sektörü</t>
  </si>
  <si>
    <t>FKB Toplam</t>
  </si>
  <si>
    <t>Varlık Yönetim
Sektörü</t>
  </si>
  <si>
    <t>Tasarruf Finansman
Sektörü</t>
  </si>
  <si>
    <t>Finansman
Sektörü</t>
  </si>
  <si>
    <t>KADIN (%)</t>
  </si>
  <si>
    <t>ERKEK (%)</t>
  </si>
  <si>
    <t xml:space="preserve">FİNANSAL KURUMLAR BİRLİĞİ ÜYE ŞİRKETLER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</si>
</sst>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scheme val="minor"/>
    </font>
    <font>
      <i/>
      <sz val="10.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3" xfId="0" applyFont="1" applyBorder="1"/>
    <xf numFmtId="0" fontId="2" fillId="3" borderId="3" xfId="0" applyFont="1" applyFill="1" applyBorder="1"/>
    <xf numFmtId="0" fontId="0" fillId="0" borderId="3" xfId="0" applyBorder="1"/>
    <xf numFmtId="0" fontId="3" fillId="0" borderId="3" xfId="0" applyFont="1" applyBorder="1"/>
    <xf numFmtId="0" fontId="0" fillId="0" borderId="3" xfId="0" applyBorder="1" applyAlignment="1">
      <alignment horizontal="left" indent="1"/>
    </xf>
    <xf numFmtId="0" fontId="2" fillId="3" borderId="3" xfId="0" applyFont="1" applyFill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0" fillId="0" borderId="3" xfId="0" applyFont="1" applyBorder="1" applyAlignment="1">
      <alignment horizontal="left" indent="1"/>
    </xf>
    <xf numFmtId="0" fontId="2" fillId="3" borderId="2" xfId="0" applyFont="1" applyFill="1" applyBorder="1" applyAlignment="1">
      <alignment horizontal="left" indent="1"/>
    </xf>
    <xf numFmtId="0" fontId="0" fillId="3" borderId="3" xfId="0" applyFill="1" applyBorder="1"/>
    <xf numFmtId="0" fontId="0" fillId="3" borderId="2" xfId="0" applyFill="1" applyBorder="1"/>
    <xf numFmtId="9" fontId="5" fillId="2" borderId="3" xfId="1" applyFont="1" applyFill="1" applyBorder="1"/>
    <xf numFmtId="0" fontId="1" fillId="0" borderId="0" xfId="0" applyFont="1"/>
    <xf numFmtId="0" fontId="5" fillId="0" borderId="0" xfId="0" applyFont="1"/>
    <xf numFmtId="0" fontId="6" fillId="2" borderId="3" xfId="0" applyFont="1" applyFill="1" applyBorder="1" applyAlignment="1">
      <alignment horizontal="left" indent="3"/>
    </xf>
    <xf numFmtId="164" fontId="7" fillId="0" borderId="3" xfId="0" applyNumberFormat="1" applyFont="1" applyBorder="1" applyAlignment="1">
      <alignment horizontal="left" vertical="center" indent="1"/>
    </xf>
    <xf numFmtId="9" fontId="0" fillId="0" borderId="0" xfId="1" applyFont="1"/>
    <xf numFmtId="9" fontId="8" fillId="0" borderId="0" xfId="1" applyFont="1"/>
    <xf numFmtId="0" fontId="2" fillId="2" borderId="1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tabSelected="1" workbookViewId="0">
      <selection activeCell="M2" sqref="M2:M3"/>
    </sheetView>
  </sheetViews>
  <sheetFormatPr defaultRowHeight="15" x14ac:dyDescent="0.25"/>
  <cols>
    <col min="1" max="1" width="61.140625" customWidth="1"/>
    <col min="2" max="2" width="1.85546875" customWidth="1"/>
    <col min="3" max="3" width="12.28515625" customWidth="1"/>
    <col min="4" max="4" width="1.85546875" customWidth="1"/>
    <col min="5" max="5" width="12.28515625" customWidth="1"/>
    <col min="6" max="6" width="1.85546875" customWidth="1"/>
    <col min="7" max="7" width="12.28515625" customWidth="1"/>
    <col min="8" max="8" width="1.85546875" customWidth="1"/>
    <col min="9" max="9" width="12.28515625" customWidth="1"/>
    <col min="10" max="10" width="1.85546875" customWidth="1"/>
    <col min="11" max="11" width="12.28515625" customWidth="1"/>
    <col min="12" max="12" width="1.85546875" customWidth="1"/>
    <col min="13" max="13" width="12.28515625" customWidth="1"/>
    <col min="14" max="15" width="10.140625" bestFit="1" customWidth="1"/>
  </cols>
  <sheetData>
    <row r="2" spans="1:15" ht="15.75" customHeight="1" x14ac:dyDescent="0.25">
      <c r="A2" s="20" t="s">
        <v>33</v>
      </c>
      <c r="B2" s="24"/>
      <c r="C2" s="22" t="s">
        <v>25</v>
      </c>
      <c r="D2" s="24"/>
      <c r="E2" s="22" t="s">
        <v>26</v>
      </c>
      <c r="F2" s="24"/>
      <c r="G2" s="22" t="s">
        <v>30</v>
      </c>
      <c r="H2" s="24"/>
      <c r="I2" s="22" t="s">
        <v>28</v>
      </c>
      <c r="J2" s="24"/>
      <c r="K2" s="22" t="s">
        <v>29</v>
      </c>
      <c r="L2" s="24"/>
      <c r="M2" s="22" t="s">
        <v>27</v>
      </c>
    </row>
    <row r="3" spans="1:15" ht="31.5" customHeight="1" x14ac:dyDescent="0.25">
      <c r="A3" s="21"/>
      <c r="B3" s="24"/>
      <c r="C3" s="23"/>
      <c r="D3" s="24"/>
      <c r="E3" s="23"/>
      <c r="F3" s="24"/>
      <c r="G3" s="23"/>
      <c r="H3" s="24"/>
      <c r="I3" s="23"/>
      <c r="J3" s="24"/>
      <c r="K3" s="23"/>
      <c r="L3" s="24"/>
      <c r="M3" s="23"/>
    </row>
    <row r="4" spans="1:15" x14ac:dyDescent="0.25">
      <c r="A4" s="17">
        <v>45657</v>
      </c>
      <c r="C4" s="2"/>
      <c r="E4" s="2"/>
      <c r="G4" s="2"/>
      <c r="I4" s="2"/>
      <c r="K4" s="2"/>
      <c r="M4" s="2"/>
    </row>
    <row r="5" spans="1:15" x14ac:dyDescent="0.25">
      <c r="A5" s="7" t="s">
        <v>0</v>
      </c>
      <c r="C5" s="3"/>
      <c r="E5" s="3"/>
      <c r="G5" s="3"/>
      <c r="I5" s="3"/>
      <c r="K5" s="3"/>
      <c r="M5" s="3"/>
    </row>
    <row r="6" spans="1:15" x14ac:dyDescent="0.25">
      <c r="A6" s="6" t="s">
        <v>1</v>
      </c>
      <c r="C6" s="4">
        <v>602</v>
      </c>
      <c r="E6" s="4">
        <v>2140</v>
      </c>
      <c r="G6" s="4">
        <v>626</v>
      </c>
      <c r="I6" s="4">
        <v>1584</v>
      </c>
      <c r="K6" s="4">
        <v>2720</v>
      </c>
      <c r="M6" s="4">
        <f>C6+E6+G6+I6+K6</f>
        <v>7672</v>
      </c>
    </row>
    <row r="7" spans="1:15" x14ac:dyDescent="0.25">
      <c r="A7" s="6" t="s">
        <v>2</v>
      </c>
      <c r="C7" s="4">
        <v>682</v>
      </c>
      <c r="E7" s="4">
        <v>2239</v>
      </c>
      <c r="G7" s="4">
        <v>571</v>
      </c>
      <c r="I7" s="4">
        <v>875</v>
      </c>
      <c r="K7" s="4">
        <v>2858</v>
      </c>
      <c r="M7" s="4">
        <f>C7+E7+G7+I7+K7</f>
        <v>7225</v>
      </c>
    </row>
    <row r="8" spans="1:15" x14ac:dyDescent="0.25">
      <c r="A8" s="8" t="s">
        <v>15</v>
      </c>
      <c r="C8" s="5">
        <v>1284</v>
      </c>
      <c r="E8" s="5">
        <v>4379</v>
      </c>
      <c r="G8" s="5">
        <v>1197</v>
      </c>
      <c r="I8" s="5">
        <v>2459</v>
      </c>
      <c r="K8" s="5">
        <v>5578</v>
      </c>
      <c r="M8" s="5">
        <f>SUM(M6:M7)</f>
        <v>14897</v>
      </c>
      <c r="O8" s="1"/>
    </row>
    <row r="9" spans="1:15" x14ac:dyDescent="0.25">
      <c r="A9" s="16" t="s">
        <v>31</v>
      </c>
      <c r="C9" s="13">
        <f>C6/$C$8</f>
        <v>0.46884735202492211</v>
      </c>
      <c r="D9" s="15"/>
      <c r="E9" s="13">
        <f>E6/$E$8</f>
        <v>0.48869604932633021</v>
      </c>
      <c r="F9" s="15"/>
      <c r="G9" s="13">
        <f>G6/$G$8</f>
        <v>0.52297410192147031</v>
      </c>
      <c r="H9" s="15"/>
      <c r="I9" s="13">
        <f>I6/$I$8</f>
        <v>0.64416429442862955</v>
      </c>
      <c r="J9" s="15"/>
      <c r="K9" s="13">
        <f>K6/$K$8</f>
        <v>0.48762997490139837</v>
      </c>
      <c r="L9" s="15"/>
      <c r="M9" s="13">
        <f>M6/M8</f>
        <v>0.51500302074243132</v>
      </c>
      <c r="N9" s="14"/>
      <c r="O9" s="1"/>
    </row>
    <row r="10" spans="1:15" x14ac:dyDescent="0.25">
      <c r="A10" s="16" t="s">
        <v>32</v>
      </c>
      <c r="C10" s="13">
        <f>C7/$C$8</f>
        <v>0.53115264797507789</v>
      </c>
      <c r="D10" s="15"/>
      <c r="E10" s="13">
        <f>E7/$E$8</f>
        <v>0.51130395067366974</v>
      </c>
      <c r="F10" s="15"/>
      <c r="G10" s="13">
        <f>G7/$G$8</f>
        <v>0.47702589807852963</v>
      </c>
      <c r="H10" s="15"/>
      <c r="I10" s="13">
        <f>I7/$I$8</f>
        <v>0.35583570557137045</v>
      </c>
      <c r="J10" s="15"/>
      <c r="K10" s="13">
        <f>K7/$K$8</f>
        <v>0.51237002509860163</v>
      </c>
      <c r="L10" s="15"/>
      <c r="M10" s="13">
        <f>M7/M8</f>
        <v>0.48499697925756863</v>
      </c>
      <c r="N10" s="14"/>
      <c r="O10" s="1"/>
    </row>
    <row r="11" spans="1:15" x14ac:dyDescent="0.25">
      <c r="A11" s="7" t="s">
        <v>14</v>
      </c>
      <c r="C11" s="3"/>
      <c r="E11" s="3"/>
      <c r="G11" s="3"/>
      <c r="I11" s="3"/>
      <c r="K11" s="3"/>
      <c r="M11" s="3"/>
    </row>
    <row r="12" spans="1:15" x14ac:dyDescent="0.25">
      <c r="A12" s="9" t="s">
        <v>16</v>
      </c>
      <c r="C12" s="4">
        <v>76</v>
      </c>
      <c r="E12" s="4">
        <v>263</v>
      </c>
      <c r="G12" s="4">
        <v>87</v>
      </c>
      <c r="I12" s="4">
        <v>92</v>
      </c>
      <c r="K12" s="4">
        <v>39</v>
      </c>
      <c r="M12" s="4">
        <f>C12+E12+G12+I12+K12</f>
        <v>557</v>
      </c>
      <c r="N12" s="18"/>
    </row>
    <row r="13" spans="1:15" x14ac:dyDescent="0.25">
      <c r="A13" s="9" t="s">
        <v>17</v>
      </c>
      <c r="C13" s="4">
        <v>327</v>
      </c>
      <c r="E13" s="4">
        <v>900</v>
      </c>
      <c r="G13" s="4">
        <v>193</v>
      </c>
      <c r="I13" s="4">
        <v>144</v>
      </c>
      <c r="K13" s="4">
        <v>393</v>
      </c>
      <c r="M13" s="4">
        <f>C13+E13+G13+I13+K13</f>
        <v>1957</v>
      </c>
      <c r="N13" s="18"/>
    </row>
    <row r="14" spans="1:15" x14ac:dyDescent="0.25">
      <c r="A14" s="9" t="s">
        <v>18</v>
      </c>
      <c r="C14" s="4">
        <v>403</v>
      </c>
      <c r="E14" s="4">
        <v>919</v>
      </c>
      <c r="G14" s="4">
        <v>189</v>
      </c>
      <c r="I14" s="4">
        <v>118</v>
      </c>
      <c r="K14" s="4">
        <v>266</v>
      </c>
      <c r="M14" s="4">
        <f>C14+E14+G14+I14+K14</f>
        <v>1895</v>
      </c>
      <c r="N14" s="18"/>
    </row>
    <row r="15" spans="1:15" x14ac:dyDescent="0.25">
      <c r="A15" s="9" t="s">
        <v>19</v>
      </c>
      <c r="C15" s="4">
        <v>423</v>
      </c>
      <c r="E15" s="4">
        <v>1873</v>
      </c>
      <c r="G15" s="4">
        <v>632</v>
      </c>
      <c r="I15" s="4">
        <v>1891</v>
      </c>
      <c r="K15" s="4">
        <v>4032</v>
      </c>
      <c r="M15" s="4">
        <f>C15+E15+G15+I15+K15</f>
        <v>8851</v>
      </c>
      <c r="N15" s="18"/>
    </row>
    <row r="16" spans="1:15" x14ac:dyDescent="0.25">
      <c r="A16" s="9" t="s">
        <v>20</v>
      </c>
      <c r="C16" s="4">
        <v>55</v>
      </c>
      <c r="E16" s="4">
        <v>424</v>
      </c>
      <c r="G16" s="4">
        <v>96</v>
      </c>
      <c r="I16" s="4">
        <v>214</v>
      </c>
      <c r="K16" s="4">
        <v>848</v>
      </c>
      <c r="M16" s="4">
        <f>C16+E16+G16+I16+K16</f>
        <v>1637</v>
      </c>
      <c r="N16" s="18"/>
    </row>
    <row r="17" spans="1:14" x14ac:dyDescent="0.25">
      <c r="A17" s="8" t="s">
        <v>15</v>
      </c>
      <c r="C17" s="5">
        <v>1284</v>
      </c>
      <c r="E17" s="5">
        <v>4379</v>
      </c>
      <c r="G17" s="5">
        <v>1197</v>
      </c>
      <c r="I17" s="5">
        <v>2459</v>
      </c>
      <c r="K17" s="5">
        <v>5578</v>
      </c>
      <c r="M17" s="5">
        <f>SUM(M12:M16)</f>
        <v>14897</v>
      </c>
      <c r="N17" s="19"/>
    </row>
    <row r="18" spans="1:14" x14ac:dyDescent="0.25">
      <c r="A18" s="7" t="s">
        <v>8</v>
      </c>
      <c r="C18" s="3"/>
      <c r="E18" s="3"/>
      <c r="G18" s="3"/>
      <c r="I18" s="3"/>
      <c r="K18" s="3"/>
      <c r="M18" s="3"/>
      <c r="N18" s="18"/>
    </row>
    <row r="19" spans="1:14" x14ac:dyDescent="0.25">
      <c r="A19" s="6" t="s">
        <v>21</v>
      </c>
      <c r="C19" s="4">
        <v>86</v>
      </c>
      <c r="E19" s="4">
        <v>1011</v>
      </c>
      <c r="G19" s="4">
        <v>152</v>
      </c>
      <c r="I19" s="4">
        <v>354</v>
      </c>
      <c r="K19" s="4">
        <v>1893</v>
      </c>
      <c r="M19" s="4">
        <f>C19+E19+G19+I19+K19</f>
        <v>3496</v>
      </c>
      <c r="N19" s="18"/>
    </row>
    <row r="20" spans="1:14" x14ac:dyDescent="0.25">
      <c r="A20" s="6" t="s">
        <v>12</v>
      </c>
      <c r="C20" s="4">
        <v>59</v>
      </c>
      <c r="E20" s="4">
        <v>644</v>
      </c>
      <c r="G20" s="4">
        <v>105</v>
      </c>
      <c r="I20" s="4">
        <v>703</v>
      </c>
      <c r="K20" s="4">
        <v>1319</v>
      </c>
      <c r="M20" s="4">
        <f>C20+E20+G20+I20+K20</f>
        <v>2830</v>
      </c>
      <c r="N20" s="18"/>
    </row>
    <row r="21" spans="1:14" x14ac:dyDescent="0.25">
      <c r="A21" s="6" t="s">
        <v>9</v>
      </c>
      <c r="C21" s="4">
        <v>941</v>
      </c>
      <c r="E21" s="4">
        <v>2407</v>
      </c>
      <c r="G21" s="4">
        <v>727</v>
      </c>
      <c r="I21" s="4">
        <v>1255</v>
      </c>
      <c r="K21" s="4">
        <v>2228</v>
      </c>
      <c r="M21" s="4">
        <f>C21+E21+G21+I21+K21</f>
        <v>7558</v>
      </c>
      <c r="N21" s="18"/>
    </row>
    <row r="22" spans="1:14" x14ac:dyDescent="0.25">
      <c r="A22" s="6" t="s">
        <v>10</v>
      </c>
      <c r="C22" s="4">
        <v>197</v>
      </c>
      <c r="E22" s="4">
        <v>308</v>
      </c>
      <c r="G22" s="4">
        <v>207</v>
      </c>
      <c r="I22" s="4">
        <v>145</v>
      </c>
      <c r="K22" s="4">
        <v>131</v>
      </c>
      <c r="M22" s="4">
        <f>C22+E22+G22+I22+K22</f>
        <v>988</v>
      </c>
      <c r="N22" s="18"/>
    </row>
    <row r="23" spans="1:14" x14ac:dyDescent="0.25">
      <c r="A23" s="6" t="s">
        <v>11</v>
      </c>
      <c r="C23" s="4">
        <v>1</v>
      </c>
      <c r="E23" s="4">
        <v>9</v>
      </c>
      <c r="G23" s="4">
        <v>6</v>
      </c>
      <c r="I23" s="4">
        <v>2</v>
      </c>
      <c r="K23" s="4">
        <v>7</v>
      </c>
      <c r="M23" s="4">
        <f>C23+E23+G23+I23+K23</f>
        <v>25</v>
      </c>
      <c r="N23" s="18"/>
    </row>
    <row r="24" spans="1:14" x14ac:dyDescent="0.25">
      <c r="A24" s="8" t="s">
        <v>15</v>
      </c>
      <c r="C24" s="5">
        <v>1284</v>
      </c>
      <c r="E24" s="5">
        <v>4379</v>
      </c>
      <c r="G24" s="5">
        <v>1197</v>
      </c>
      <c r="I24" s="5">
        <v>2459</v>
      </c>
      <c r="K24" s="5">
        <v>5578</v>
      </c>
      <c r="M24" s="5">
        <f>SUM(M19:M23)</f>
        <v>14897</v>
      </c>
      <c r="N24" s="19"/>
    </row>
    <row r="25" spans="1:14" x14ac:dyDescent="0.25">
      <c r="A25" s="7" t="s">
        <v>4</v>
      </c>
      <c r="C25" s="3"/>
      <c r="E25" s="3"/>
      <c r="G25" s="3"/>
      <c r="I25" s="3"/>
      <c r="K25" s="3"/>
      <c r="M25" s="3"/>
      <c r="N25" s="18"/>
    </row>
    <row r="26" spans="1:14" x14ac:dyDescent="0.25">
      <c r="A26" s="6" t="s">
        <v>3</v>
      </c>
      <c r="C26" s="4">
        <v>799</v>
      </c>
      <c r="E26" s="4">
        <v>2270</v>
      </c>
      <c r="G26" s="4">
        <v>612</v>
      </c>
      <c r="I26" s="4">
        <v>884</v>
      </c>
      <c r="K26" s="4">
        <v>1029</v>
      </c>
      <c r="M26" s="4">
        <f>C26+E26+G26+I26+K26</f>
        <v>5594</v>
      </c>
      <c r="N26" s="18"/>
    </row>
    <row r="27" spans="1:14" x14ac:dyDescent="0.25">
      <c r="A27" s="6" t="s">
        <v>5</v>
      </c>
      <c r="C27" s="4">
        <v>73</v>
      </c>
      <c r="E27" s="4">
        <v>116</v>
      </c>
      <c r="G27" s="4">
        <v>132</v>
      </c>
      <c r="I27" s="4">
        <v>45</v>
      </c>
      <c r="K27" s="4">
        <v>147</v>
      </c>
      <c r="M27" s="4">
        <f>C27+E27+G27+I27+K27</f>
        <v>513</v>
      </c>
      <c r="N27" s="18"/>
    </row>
    <row r="28" spans="1:14" x14ac:dyDescent="0.25">
      <c r="A28" s="6" t="s">
        <v>6</v>
      </c>
      <c r="C28" s="4">
        <v>41</v>
      </c>
      <c r="E28" s="4">
        <v>108</v>
      </c>
      <c r="G28" s="4">
        <v>36</v>
      </c>
      <c r="I28" s="4">
        <v>31</v>
      </c>
      <c r="K28" s="4">
        <v>628</v>
      </c>
      <c r="M28" s="4">
        <f>C28+E28+G28+I28+K28</f>
        <v>844</v>
      </c>
      <c r="N28" s="18"/>
    </row>
    <row r="29" spans="1:14" x14ac:dyDescent="0.25">
      <c r="A29" s="6" t="s">
        <v>7</v>
      </c>
      <c r="C29" s="4">
        <v>35</v>
      </c>
      <c r="E29" s="4">
        <v>40</v>
      </c>
      <c r="G29" s="4">
        <v>27</v>
      </c>
      <c r="I29" s="4">
        <v>155</v>
      </c>
      <c r="K29" s="4">
        <v>28</v>
      </c>
      <c r="M29" s="4">
        <f>C29+E29+G29+I29+K29</f>
        <v>285</v>
      </c>
      <c r="N29" s="18"/>
    </row>
    <row r="30" spans="1:14" x14ac:dyDescent="0.25">
      <c r="A30" s="6" t="s">
        <v>13</v>
      </c>
      <c r="C30" s="4">
        <v>336</v>
      </c>
      <c r="E30" s="4">
        <v>1845</v>
      </c>
      <c r="G30" s="4">
        <v>390</v>
      </c>
      <c r="I30" s="4">
        <v>1344</v>
      </c>
      <c r="K30" s="4">
        <v>3746</v>
      </c>
      <c r="M30" s="4">
        <f>C30+E30+G30+I30+K30</f>
        <v>7661</v>
      </c>
      <c r="N30" s="18"/>
    </row>
    <row r="31" spans="1:14" x14ac:dyDescent="0.25">
      <c r="A31" s="8" t="s">
        <v>15</v>
      </c>
      <c r="C31" s="5">
        <v>1284</v>
      </c>
      <c r="E31" s="5">
        <v>4379</v>
      </c>
      <c r="G31" s="5">
        <v>1197</v>
      </c>
      <c r="I31" s="5">
        <v>2459</v>
      </c>
      <c r="K31" s="5">
        <v>5578</v>
      </c>
      <c r="M31" s="5">
        <f>SUM(M26:M30)</f>
        <v>14897</v>
      </c>
      <c r="N31" s="19"/>
    </row>
    <row r="32" spans="1:14" x14ac:dyDescent="0.25">
      <c r="A32" s="7" t="s">
        <v>22</v>
      </c>
      <c r="C32" s="11">
        <v>114</v>
      </c>
      <c r="E32" s="11">
        <v>429</v>
      </c>
      <c r="G32" s="11">
        <v>245</v>
      </c>
      <c r="I32" s="11">
        <v>148</v>
      </c>
      <c r="K32" s="11">
        <v>1</v>
      </c>
      <c r="M32" s="11">
        <f>C32+E32+G32+I32+K32</f>
        <v>937</v>
      </c>
      <c r="N32" s="18"/>
    </row>
    <row r="33" spans="1:14" x14ac:dyDescent="0.25">
      <c r="A33" s="7" t="s">
        <v>23</v>
      </c>
      <c r="C33" s="11">
        <v>28</v>
      </c>
      <c r="E33" s="11">
        <v>41</v>
      </c>
      <c r="G33" s="11">
        <v>16</v>
      </c>
      <c r="I33" s="11">
        <v>3</v>
      </c>
      <c r="K33" s="11">
        <v>0</v>
      </c>
      <c r="M33" s="11">
        <f>C33+E33+G33+I33+K33</f>
        <v>88</v>
      </c>
      <c r="N33" s="18"/>
    </row>
    <row r="34" spans="1:14" x14ac:dyDescent="0.25">
      <c r="A34" s="10" t="s">
        <v>24</v>
      </c>
      <c r="C34" s="12">
        <v>35</v>
      </c>
      <c r="E34" s="12">
        <v>57</v>
      </c>
      <c r="G34" s="12">
        <v>30</v>
      </c>
      <c r="I34" s="12">
        <v>23</v>
      </c>
      <c r="K34" s="12">
        <v>8</v>
      </c>
      <c r="M34" s="12">
        <f>C34+E34+G34+I34+K34</f>
        <v>153</v>
      </c>
      <c r="N34" s="18"/>
    </row>
  </sheetData>
  <mergeCells count="13">
    <mergeCell ref="A2:A3"/>
    <mergeCell ref="M2:M3"/>
    <mergeCell ref="C2:C3"/>
    <mergeCell ref="E2:E3"/>
    <mergeCell ref="G2:G3"/>
    <mergeCell ref="I2:I3"/>
    <mergeCell ref="K2:K3"/>
    <mergeCell ref="D2:D3"/>
    <mergeCell ref="B2:B3"/>
    <mergeCell ref="H2:H3"/>
    <mergeCell ref="F2:F3"/>
    <mergeCell ref="J2:J3"/>
    <mergeCell ref="L2:L3"/>
  </mergeCells>
  <pageMargins left="0.7" right="0.7" top="0.75" bottom="0.75" header="0.3" footer="0.3"/>
  <pageSetup paperSize="9" orientation="portrait" r:id="rId1"/>
  <ignoredErrors>
    <ignoredError sqref="M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BDDK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Yasemin Türker Kaya</dc:creator>
  <cp:lastModifiedBy>Büşra Uzuner</cp:lastModifiedBy>
  <dcterms:created xsi:type="dcterms:W3CDTF">2015-10-20T10:57:29Z</dcterms:created>
  <dcterms:modified xsi:type="dcterms:W3CDTF">2026-03-25T06:54:21Z</dcterms:modified>
</cp:coreProperties>
</file>