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Eurofinas\Dünya_Finansman\"/>
    </mc:Choice>
  </mc:AlternateContent>
  <bookViews>
    <workbookView xWindow="-110" yWindow="-110" windowWidth="23250" windowHeight="12320" tabRatio="910"/>
  </bookViews>
  <sheets>
    <sheet name="Total" sheetId="24" r:id="rId1"/>
    <sheet name="Total (TR)" sheetId="57" r:id="rId2"/>
  </sheets>
  <definedNames>
    <definedName name="_xlnm._FilterDatabase" localSheetId="0" hidden="1">Total!$B$6:$O$16</definedName>
    <definedName name="df" localSheetId="1">#REF!</definedName>
    <definedName name="df">#REF!</definedName>
    <definedName name="giPeriodX" localSheetId="1">#REF!</definedName>
    <definedName name="giPeriodX">#REF!</definedName>
    <definedName name="gsFilename" localSheetId="1">#REF!</definedName>
    <definedName name="gsFilename">#REF!</definedName>
    <definedName name="gsOutputFilename" localSheetId="1">#REF!</definedName>
    <definedName name="gsOutputFilename">#REF!</definedName>
    <definedName name="gsPath" localSheetId="1">#REF!</definedName>
    <definedName name="gsPath">#REF!</definedName>
    <definedName name="_xlnm.Print_Area" localSheetId="0">Total!$B$1:$O$42</definedName>
    <definedName name="_xlnm.Print_Area" localSheetId="1">'Total (TR)'!$B$1:$O$42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57" l="1"/>
  <c r="E35" i="57"/>
  <c r="D18" i="57" l="1"/>
  <c r="E35" i="24" l="1"/>
  <c r="D35" i="24"/>
  <c r="M18" i="24"/>
  <c r="L18" i="24"/>
  <c r="I18" i="24"/>
  <c r="H18" i="24"/>
  <c r="E18" i="24"/>
  <c r="D18" i="24"/>
  <c r="E18" i="57"/>
  <c r="H18" i="57"/>
  <c r="I18" i="57"/>
  <c r="L18" i="57"/>
  <c r="M18" i="57"/>
  <c r="C9" i="24" l="1"/>
  <c r="C13" i="24"/>
  <c r="C16" i="24"/>
  <c r="C14" i="24"/>
  <c r="C10" i="24"/>
  <c r="C15" i="24"/>
  <c r="C11" i="24"/>
  <c r="C7" i="24"/>
  <c r="C6" i="24"/>
  <c r="C8" i="24"/>
  <c r="C12" i="24"/>
  <c r="C31" i="57" l="1"/>
  <c r="C25" i="57"/>
  <c r="C30" i="57"/>
  <c r="C27" i="57"/>
  <c r="C32" i="57"/>
  <c r="C28" i="57"/>
  <c r="C33" i="57"/>
  <c r="C24" i="57"/>
  <c r="C29" i="57"/>
  <c r="C23" i="57"/>
  <c r="C26" i="57"/>
  <c r="C13" i="57"/>
  <c r="C7" i="57"/>
  <c r="C14" i="57"/>
  <c r="C10" i="57"/>
  <c r="C15" i="57"/>
  <c r="C11" i="57"/>
  <c r="C16" i="57"/>
  <c r="C8" i="57"/>
  <c r="C6" i="57"/>
  <c r="C12" i="57"/>
  <c r="C9" i="57"/>
  <c r="C29" i="24"/>
  <c r="C25" i="24"/>
  <c r="C24" i="24"/>
  <c r="C27" i="24"/>
  <c r="C30" i="24"/>
  <c r="C26" i="24"/>
  <c r="C31" i="24"/>
  <c r="C33" i="24"/>
  <c r="C23" i="24"/>
  <c r="C28" i="24"/>
  <c r="C32" i="24"/>
</calcChain>
</file>

<file path=xl/sharedStrings.xml><?xml version="1.0" encoding="utf-8"?>
<sst xmlns="http://schemas.openxmlformats.org/spreadsheetml/2006/main" count="164" uniqueCount="62">
  <si>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</si>
  <si>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</si>
  <si>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</si>
  <si>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</si>
  <si>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</si>
  <si>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</si>
  <si>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</si>
  <si>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</si>
  <si>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</si>
  <si>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</si>
  <si>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</si>
  <si>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</si>
  <si>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</si>
  <si>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</si>
  <si>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% change adjusted for exchange rate impact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</si>
  <si>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</si>
  <si>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</si>
  <si>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</si>
  <si>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</si>
  <si>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</si>
  <si>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</si>
  <si>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</si>
  <si>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</si>
  <si>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</si>
  <si>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</si>
  <si>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</si>
  <si>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</si>
  <si>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</si>
  <si>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</si>
  <si>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</si>
  <si>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İngiltere</t>
  </si>
  <si>
    <t>Almanya</t>
  </si>
  <si>
    <t>Italya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</si>
  <si>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</si>
  <si>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</si>
  <si>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</si>
  <si>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</si>
  <si>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</si>
  <si>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</si>
  <si>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</si>
  <si>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</si>
  <si>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1. TÜKETİCİ FİNANSMANI KREDİLERİ</t>
  </si>
  <si>
    <t>Toplam Tüketici Kredileri</t>
  </si>
  <si>
    <t>% büyüme</t>
  </si>
  <si>
    <t>% kur etkisi dahil büyüme</t>
  </si>
  <si>
    <t>TOPLAM</t>
  </si>
  <si>
    <t>Q1 2021</t>
  </si>
  <si>
    <t>Q2 2021</t>
  </si>
  <si>
    <t>Q3 2021</t>
  </si>
  <si>
    <t>Q4 2021</t>
  </si>
  <si>
    <t>Q1 2020</t>
  </si>
  <si>
    <t>Q2 2020</t>
  </si>
  <si>
    <t>Q3 2020</t>
  </si>
  <si>
    <t>Q4 2020</t>
  </si>
  <si>
    <t>Total consumer credit in Spain from Q3 2019 onwards does not include consumer car finance</t>
  </si>
  <si>
    <t>New credit granted reported for Portugal from Q4 2021 onwards includes contracts that were cancelled</t>
  </si>
  <si>
    <t>Figures in italics are estimates</t>
  </si>
  <si>
    <t>İspanya'da toplam tüketici kredisi Q3 2019'dan itibaren tüketici araç finansmanını içermiyor</t>
  </si>
  <si>
    <t>İtalik harflerle yazıln rakamsal veriler tahminidir.</t>
  </si>
  <si>
    <t>Döviz kurları Eurostat'tan alınmıştır.</t>
  </si>
  <si>
    <t>Exchange rates are extracted from Eurostat</t>
  </si>
  <si>
    <t>Portekiz için bildirilen yeni krediler Q4 2021'den itibaren iptal edilen sözleşmeleri de içeriyor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</si>
</sst>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  <numFmt numFmtId="168" formatCode="_(* #,##0.0_);_(* \(#,##0.0\);_(* &quot;-&quot;??_);_(@_)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color theme="2"/>
      <name val="Arial"/>
      <family val="2"/>
      <charset val="162"/>
    </font>
    <font>
      <sz val="12"/>
      <color theme="2"/>
      <name val="Arial"/>
      <family val="2"/>
      <charset val="162"/>
    </font>
    <font>
      <sz val="10"/>
      <color theme="2"/>
      <name val="Arial"/>
      <family val="2"/>
      <charset val="162"/>
    </font>
    <font>
      <b/>
      <sz val="11"/>
      <color theme="2"/>
      <name val="Arial"/>
      <family val="2"/>
      <charset val="16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medium">
        <color rgb="FF376FC9"/>
      </left>
      <right/>
      <top style="medium">
        <color rgb="FF376FC9"/>
      </top>
      <bottom/>
      <diagonal/>
    </border>
    <border>
      <left/>
      <right/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 style="thin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thin">
        <color rgb="FF376FC9"/>
      </left>
      <right/>
      <top style="medium">
        <color rgb="FF376FC9"/>
      </top>
      <bottom style="medium">
        <color rgb="FF376FC9"/>
      </bottom>
      <diagonal/>
    </border>
    <border>
      <left/>
      <right/>
      <top style="medium">
        <color indexed="34"/>
      </top>
      <bottom/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  <xf numFmtId="43" fontId="34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2" borderId="8" xfId="6" applyNumberFormat="1" applyFont="1" applyFill="1" applyBorder="1"/>
    <xf numFmtId="165" fontId="10" fillId="0" borderId="24" xfId="6" applyNumberFormat="1" applyFont="1" applyBorder="1"/>
    <xf numFmtId="165" fontId="10" fillId="2" borderId="24" xfId="6" applyNumberFormat="1" applyFont="1" applyFill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9" xfId="6" applyNumberFormat="1" applyFont="1" applyBorder="1"/>
    <xf numFmtId="165" fontId="9" fillId="0" borderId="15" xfId="6" applyNumberFormat="1" applyFont="1" applyBorder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30" xfId="0" applyFont="1" applyBorder="1"/>
    <xf numFmtId="165" fontId="11" fillId="0" borderId="30" xfId="6" applyNumberFormat="1" applyFont="1" applyBorder="1"/>
    <xf numFmtId="0" fontId="0" fillId="0" borderId="32" xfId="0" applyBorder="1"/>
    <xf numFmtId="165" fontId="9" fillId="0" borderId="33" xfId="6" applyNumberFormat="1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10" fillId="2" borderId="36" xfId="0" applyFont="1" applyFill="1" applyBorder="1"/>
    <xf numFmtId="0" fontId="10" fillId="0" borderId="36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40" xfId="0" applyNumberFormat="1" applyFont="1" applyBorder="1"/>
    <xf numFmtId="164" fontId="10" fillId="2" borderId="40" xfId="0" applyNumberFormat="1" applyFont="1" applyFill="1" applyBorder="1"/>
    <xf numFmtId="0" fontId="19" fillId="0" borderId="0" xfId="0" applyFont="1"/>
    <xf numFmtId="164" fontId="10" fillId="0" borderId="42" xfId="0" applyNumberFormat="1" applyFont="1" applyBorder="1"/>
    <xf numFmtId="164" fontId="10" fillId="2" borderId="42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4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3" xfId="0" applyNumberFormat="1" applyFont="1" applyBorder="1" applyAlignment="1">
      <alignment horizontal="center" vertical="center"/>
    </xf>
    <xf numFmtId="167" fontId="4" fillId="0" borderId="44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164" fontId="10" fillId="0" borderId="48" xfId="0" applyNumberFormat="1" applyFont="1" applyBorder="1"/>
    <xf numFmtId="164" fontId="10" fillId="0" borderId="49" xfId="0" applyNumberFormat="1" applyFont="1" applyFill="1" applyBorder="1"/>
    <xf numFmtId="164" fontId="10" fillId="2" borderId="48" xfId="0" applyNumberFormat="1" applyFont="1" applyFill="1" applyBorder="1"/>
    <xf numFmtId="164" fontId="10" fillId="2" borderId="49" xfId="0" applyNumberFormat="1" applyFont="1" applyFill="1" applyBorder="1"/>
    <xf numFmtId="164" fontId="21" fillId="0" borderId="48" xfId="0" applyNumberFormat="1" applyFont="1" applyBorder="1"/>
    <xf numFmtId="164" fontId="21" fillId="0" borderId="49" xfId="0" applyNumberFormat="1" applyFont="1" applyFill="1" applyBorder="1"/>
    <xf numFmtId="164" fontId="10" fillId="2" borderId="50" xfId="0" applyNumberFormat="1" applyFont="1" applyFill="1" applyBorder="1"/>
    <xf numFmtId="164" fontId="10" fillId="2" borderId="51" xfId="0" applyNumberFormat="1" applyFont="1" applyFill="1" applyBorder="1"/>
    <xf numFmtId="164" fontId="10" fillId="2" borderId="52" xfId="0" applyNumberFormat="1" applyFont="1" applyFill="1" applyBorder="1"/>
    <xf numFmtId="164" fontId="10" fillId="0" borderId="49" xfId="0" applyNumberFormat="1" applyFont="1" applyBorder="1"/>
    <xf numFmtId="0" fontId="10" fillId="2" borderId="36" xfId="0" applyFont="1" applyFill="1" applyBorder="1" applyAlignment="1">
      <alignment horizontal="center"/>
    </xf>
    <xf numFmtId="164" fontId="20" fillId="2" borderId="36" xfId="0" applyNumberFormat="1" applyFont="1" applyFill="1" applyBorder="1"/>
    <xf numFmtId="0" fontId="10" fillId="0" borderId="36" xfId="0" applyFont="1" applyFill="1" applyBorder="1" applyAlignment="1">
      <alignment horizontal="center"/>
    </xf>
    <xf numFmtId="164" fontId="10" fillId="0" borderId="36" xfId="0" applyNumberFormat="1" applyFont="1" applyFill="1" applyBorder="1"/>
    <xf numFmtId="0" fontId="22" fillId="0" borderId="36" xfId="0" applyFont="1" applyFill="1" applyBorder="1" applyAlignment="1">
      <alignment horizontal="center"/>
    </xf>
    <xf numFmtId="164" fontId="22" fillId="0" borderId="36" xfId="0" applyNumberFormat="1" applyFont="1" applyFill="1" applyBorder="1"/>
    <xf numFmtId="0" fontId="10" fillId="0" borderId="38" xfId="0" applyFont="1" applyFill="1" applyBorder="1" applyAlignment="1">
      <alignment horizontal="center"/>
    </xf>
    <xf numFmtId="164" fontId="10" fillId="0" borderId="38" xfId="0" applyNumberFormat="1" applyFont="1" applyFill="1" applyBorder="1"/>
    <xf numFmtId="0" fontId="23" fillId="0" borderId="0" xfId="0" applyFont="1"/>
    <xf numFmtId="0" fontId="23" fillId="2" borderId="0" xfId="0" applyFont="1" applyFill="1"/>
    <xf numFmtId="0" fontId="24" fillId="2" borderId="0" xfId="0" applyFont="1" applyFill="1"/>
    <xf numFmtId="0" fontId="3" fillId="0" borderId="2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26" fillId="2" borderId="36" xfId="0" applyFont="1" applyFill="1" applyBorder="1"/>
    <xf numFmtId="164" fontId="26" fillId="2" borderId="25" xfId="0" applyNumberFormat="1" applyFont="1" applyFill="1" applyBorder="1"/>
    <xf numFmtId="165" fontId="26" fillId="2" borderId="8" xfId="6" applyNumberFormat="1" applyFont="1" applyFill="1" applyBorder="1"/>
    <xf numFmtId="165" fontId="26" fillId="2" borderId="24" xfId="6" applyNumberFormat="1" applyFont="1" applyFill="1" applyBorder="1"/>
    <xf numFmtId="0" fontId="27" fillId="0" borderId="0" xfId="0" applyFont="1"/>
    <xf numFmtId="0" fontId="28" fillId="0" borderId="0" xfId="0" applyFont="1"/>
    <xf numFmtId="164" fontId="22" fillId="2" borderId="25" xfId="0" applyNumberFormat="1" applyFont="1" applyFill="1" applyBorder="1"/>
    <xf numFmtId="165" fontId="22" fillId="2" borderId="8" xfId="6" applyNumberFormat="1" applyFont="1" applyFill="1" applyBorder="1"/>
    <xf numFmtId="165" fontId="22" fillId="2" borderId="24" xfId="6" applyNumberFormat="1" applyFont="1" applyFill="1" applyBorder="1"/>
    <xf numFmtId="0" fontId="25" fillId="0" borderId="0" xfId="0" applyFont="1"/>
    <xf numFmtId="0" fontId="29" fillId="0" borderId="0" xfId="0" applyFont="1"/>
    <xf numFmtId="164" fontId="26" fillId="2" borderId="21" xfId="0" applyNumberFormat="1" applyFont="1" applyFill="1" applyBorder="1"/>
    <xf numFmtId="164" fontId="22" fillId="2" borderId="21" xfId="0" applyNumberFormat="1" applyFont="1" applyFill="1" applyBorder="1"/>
    <xf numFmtId="0" fontId="3" fillId="0" borderId="45" xfId="0" applyFont="1" applyBorder="1" applyAlignment="1">
      <alignment horizontal="center" vertical="center" wrapText="1"/>
    </xf>
    <xf numFmtId="0" fontId="0" fillId="0" borderId="0" xfId="0" applyBorder="1"/>
    <xf numFmtId="165" fontId="10" fillId="2" borderId="56" xfId="6" applyNumberFormat="1" applyFont="1" applyFill="1" applyBorder="1"/>
    <xf numFmtId="165" fontId="10" fillId="2" borderId="57" xfId="6" applyNumberFormat="1" applyFont="1" applyFill="1" applyBorder="1"/>
    <xf numFmtId="0" fontId="3" fillId="0" borderId="59" xfId="0" applyFont="1" applyBorder="1" applyAlignment="1">
      <alignment horizontal="center" vertical="center" wrapText="1"/>
    </xf>
    <xf numFmtId="0" fontId="3" fillId="0" borderId="58" xfId="8" applyFont="1" applyBorder="1" applyAlignment="1">
      <alignment horizontal="center" vertical="center" wrapText="1"/>
    </xf>
    <xf numFmtId="0" fontId="3" fillId="0" borderId="59" xfId="8" applyFont="1" applyBorder="1" applyAlignment="1">
      <alignment horizontal="center" vertical="center" wrapText="1"/>
    </xf>
    <xf numFmtId="164" fontId="26" fillId="2" borderId="9" xfId="0" applyNumberFormat="1" applyFont="1" applyFill="1" applyBorder="1"/>
    <xf numFmtId="164" fontId="26" fillId="2" borderId="49" xfId="0" applyNumberFormat="1" applyFont="1" applyFill="1" applyBorder="1"/>
    <xf numFmtId="164" fontId="26" fillId="2" borderId="0" xfId="0" applyNumberFormat="1" applyFont="1" applyFill="1"/>
    <xf numFmtId="164" fontId="26" fillId="2" borderId="17" xfId="0" applyNumberFormat="1" applyFont="1" applyFill="1" applyBorder="1"/>
    <xf numFmtId="165" fontId="26" fillId="2" borderId="18" xfId="6" applyNumberFormat="1" applyFont="1" applyFill="1" applyBorder="1"/>
    <xf numFmtId="165" fontId="26" fillId="2" borderId="0" xfId="6" applyNumberFormat="1" applyFont="1" applyFill="1"/>
    <xf numFmtId="164" fontId="26" fillId="2" borderId="42" xfId="0" applyNumberFormat="1" applyFont="1" applyFill="1" applyBorder="1"/>
    <xf numFmtId="165" fontId="26" fillId="2" borderId="0" xfId="6" applyNumberFormat="1" applyFont="1" applyFill="1" applyBorder="1"/>
    <xf numFmtId="164" fontId="26" fillId="2" borderId="40" xfId="0" applyNumberFormat="1" applyFont="1" applyFill="1" applyBorder="1"/>
    <xf numFmtId="165" fontId="26" fillId="2" borderId="10" xfId="6" applyNumberFormat="1" applyFont="1" applyFill="1" applyBorder="1"/>
    <xf numFmtId="0" fontId="27" fillId="2" borderId="0" xfId="0" applyFont="1" applyFill="1"/>
    <xf numFmtId="0" fontId="26" fillId="0" borderId="53" xfId="0" applyFont="1" applyBorder="1" applyAlignment="1">
      <alignment horizontal="center"/>
    </xf>
    <xf numFmtId="164" fontId="26" fillId="0" borderId="53" xfId="0" applyNumberFormat="1" applyFont="1" applyBorder="1"/>
    <xf numFmtId="0" fontId="10" fillId="0" borderId="36" xfId="0" applyFont="1" applyFill="1" applyBorder="1"/>
    <xf numFmtId="0" fontId="22" fillId="2" borderId="36" xfId="0" applyFont="1" applyFill="1" applyBorder="1"/>
    <xf numFmtId="0" fontId="30" fillId="0" borderId="0" xfId="0" applyFont="1"/>
    <xf numFmtId="164" fontId="31" fillId="0" borderId="9" xfId="0" applyNumberFormat="1" applyFont="1" applyBorder="1"/>
    <xf numFmtId="164" fontId="31" fillId="0" borderId="49" xfId="0" applyNumberFormat="1" applyFont="1" applyBorder="1"/>
    <xf numFmtId="164" fontId="31" fillId="0" borderId="0" xfId="0" applyNumberFormat="1" applyFont="1"/>
    <xf numFmtId="164" fontId="31" fillId="0" borderId="17" xfId="0" applyNumberFormat="1" applyFont="1" applyBorder="1"/>
    <xf numFmtId="165" fontId="31" fillId="0" borderId="18" xfId="6" applyNumberFormat="1" applyFont="1" applyBorder="1"/>
    <xf numFmtId="165" fontId="31" fillId="0" borderId="0" xfId="6" applyNumberFormat="1" applyFont="1"/>
    <xf numFmtId="164" fontId="31" fillId="0" borderId="42" xfId="0" applyNumberFormat="1" applyFont="1" applyBorder="1"/>
    <xf numFmtId="165" fontId="31" fillId="0" borderId="0" xfId="6" applyNumberFormat="1" applyFont="1" applyBorder="1"/>
    <xf numFmtId="164" fontId="31" fillId="0" borderId="40" xfId="0" applyNumberFormat="1" applyFont="1" applyBorder="1"/>
    <xf numFmtId="165" fontId="31" fillId="0" borderId="10" xfId="6" applyNumberFormat="1" applyFont="1" applyBorder="1"/>
    <xf numFmtId="0" fontId="32" fillId="0" borderId="0" xfId="0" applyFont="1"/>
    <xf numFmtId="0" fontId="31" fillId="2" borderId="36" xfId="0" applyFont="1" applyFill="1" applyBorder="1"/>
    <xf numFmtId="164" fontId="31" fillId="2" borderId="25" xfId="0" applyNumberFormat="1" applyFont="1" applyFill="1" applyBorder="1"/>
    <xf numFmtId="164" fontId="31" fillId="2" borderId="21" xfId="0" applyNumberFormat="1" applyFont="1" applyFill="1" applyBorder="1"/>
    <xf numFmtId="165" fontId="31" fillId="2" borderId="8" xfId="6" applyNumberFormat="1" applyFont="1" applyFill="1" applyBorder="1"/>
    <xf numFmtId="165" fontId="31" fillId="2" borderId="24" xfId="6" applyNumberFormat="1" applyFont="1" applyFill="1" applyBorder="1"/>
    <xf numFmtId="0" fontId="33" fillId="0" borderId="0" xfId="0" applyFont="1"/>
    <xf numFmtId="164" fontId="26" fillId="2" borderId="46" xfId="0" applyNumberFormat="1" applyFont="1" applyFill="1" applyBorder="1"/>
    <xf numFmtId="164" fontId="26" fillId="2" borderId="47" xfId="0" applyNumberFormat="1" applyFont="1" applyFill="1" applyBorder="1"/>
    <xf numFmtId="164" fontId="20" fillId="2" borderId="25" xfId="0" applyNumberFormat="1" applyFont="1" applyFill="1" applyBorder="1"/>
    <xf numFmtId="164" fontId="20" fillId="0" borderId="25" xfId="0" applyNumberFormat="1" applyFont="1" applyBorder="1"/>
    <xf numFmtId="164" fontId="20" fillId="0" borderId="21" xfId="0" applyNumberFormat="1" applyFont="1" applyBorder="1"/>
    <xf numFmtId="165" fontId="20" fillId="2" borderId="8" xfId="6" applyNumberFormat="1" applyFont="1" applyFill="1" applyBorder="1"/>
    <xf numFmtId="165" fontId="20" fillId="0" borderId="8" xfId="6" applyNumberFormat="1" applyFont="1" applyBorder="1"/>
    <xf numFmtId="165" fontId="20" fillId="2" borderId="24" xfId="6" applyNumberFormat="1" applyFont="1" applyFill="1" applyBorder="1"/>
    <xf numFmtId="165" fontId="20" fillId="0" borderId="24" xfId="6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164" fontId="10" fillId="0" borderId="60" xfId="0" applyNumberFormat="1" applyFont="1" applyBorder="1"/>
    <xf numFmtId="164" fontId="18" fillId="0" borderId="55" xfId="0" applyNumberFormat="1" applyFont="1" applyBorder="1"/>
    <xf numFmtId="164" fontId="9" fillId="0" borderId="35" xfId="0" applyNumberFormat="1" applyFont="1" applyBorder="1"/>
    <xf numFmtId="164" fontId="11" fillId="0" borderId="60" xfId="0" applyNumberFormat="1" applyFont="1" applyBorder="1"/>
    <xf numFmtId="164" fontId="9" fillId="0" borderId="45" xfId="0" applyNumberFormat="1" applyFont="1" applyBorder="1"/>
    <xf numFmtId="165" fontId="9" fillId="0" borderId="34" xfId="6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7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7" fontId="1" fillId="0" borderId="38" xfId="0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3" fontId="16" fillId="0" borderId="0" xfId="0" applyNumberFormat="1" applyFont="1"/>
    <xf numFmtId="164" fontId="9" fillId="0" borderId="1" xfId="0" applyNumberFormat="1" applyFont="1" applyFill="1" applyBorder="1"/>
    <xf numFmtId="168" fontId="9" fillId="0" borderId="1" xfId="11" applyNumberFormat="1" applyFont="1" applyFill="1" applyBorder="1"/>
    <xf numFmtId="164" fontId="9" fillId="0" borderId="45" xfId="0" applyNumberFormat="1" applyFont="1" applyFill="1" applyBorder="1"/>
  </cellXfs>
  <cellStyles count="12">
    <cellStyle name="Comma" xfId="11" builtinId="3"/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86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390525</xdr:colOff>
      <xdr:row>24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413500"/>
          <a:ext cx="13234761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0</xdr:colOff>
      <xdr:row>24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413500"/>
          <a:ext cx="13234761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2"/>
  <sheetViews>
    <sheetView tabSelected="1" view="pageBreakPreview" zoomScale="70" zoomScaleNormal="70" zoomScaleSheetLayoutView="70" workbookViewId="0">
      <selection activeCell="L22" sqref="L22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86" t="s">
        <v>16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83"/>
      <c r="Q1" s="83"/>
      <c r="R1" s="83"/>
      <c r="S1" s="83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8" x14ac:dyDescent="0.4">
      <c r="B2" s="81"/>
      <c r="C2" s="86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76"/>
    </row>
    <row r="3" spans="1:36" ht="13" thickBot="1" x14ac:dyDescent="0.3"/>
    <row r="4" spans="1:36" ht="33.75" customHeight="1" thickBot="1" x14ac:dyDescent="0.3">
      <c r="B4" s="190" t="s">
        <v>0</v>
      </c>
      <c r="C4" s="87"/>
      <c r="D4" s="192" t="s">
        <v>15</v>
      </c>
      <c r="E4" s="193"/>
      <c r="F4" s="193"/>
      <c r="G4" s="193"/>
      <c r="H4" s="192" t="s">
        <v>15</v>
      </c>
      <c r="I4" s="193"/>
      <c r="J4" s="193"/>
      <c r="K4" s="193"/>
      <c r="L4" s="192" t="s">
        <v>15</v>
      </c>
      <c r="M4" s="193"/>
      <c r="N4" s="193"/>
      <c r="O4" s="194"/>
    </row>
    <row r="5" spans="1:36" ht="61.15" customHeight="1" thickBot="1" x14ac:dyDescent="0.3">
      <c r="B5" s="191"/>
      <c r="C5" s="88"/>
      <c r="D5" s="1" t="s">
        <v>46</v>
      </c>
      <c r="E5" s="12" t="s">
        <v>50</v>
      </c>
      <c r="F5" s="2" t="s">
        <v>8</v>
      </c>
      <c r="G5" s="70" t="s">
        <v>14</v>
      </c>
      <c r="H5" s="1" t="s">
        <v>47</v>
      </c>
      <c r="I5" s="12" t="s">
        <v>51</v>
      </c>
      <c r="J5" s="2" t="s">
        <v>8</v>
      </c>
      <c r="K5" s="70" t="s">
        <v>14</v>
      </c>
      <c r="L5" s="1" t="s">
        <v>48</v>
      </c>
      <c r="M5" s="12" t="s">
        <v>52</v>
      </c>
      <c r="N5" s="2" t="s">
        <v>8</v>
      </c>
      <c r="O5" s="18" t="s">
        <v>14</v>
      </c>
      <c r="R5" s="84" t="s">
        <v>13</v>
      </c>
    </row>
    <row r="6" spans="1:36" ht="15.5" x14ac:dyDescent="0.35">
      <c r="A6" s="111">
        <v>1</v>
      </c>
      <c r="B6" s="49" t="s">
        <v>12</v>
      </c>
      <c r="C6" s="101" t="str">
        <f t="shared" ref="C6" si="0">VLOOKUP(B6,$P$31:$Q$41,2,0)</f>
        <v>United Kingdom</v>
      </c>
      <c r="D6" s="32">
        <v>23333</v>
      </c>
      <c r="E6" s="33">
        <v>28160.1</v>
      </c>
      <c r="F6" s="34">
        <v>-0.17100000000000001</v>
      </c>
      <c r="G6" s="46">
        <v>-0.16</v>
      </c>
      <c r="H6" s="73">
        <v>28898.6</v>
      </c>
      <c r="I6" s="33">
        <v>15663.5</v>
      </c>
      <c r="J6" s="34">
        <v>0.84499999999999997</v>
      </c>
      <c r="K6" s="46">
        <v>0.79200000000000004</v>
      </c>
      <c r="L6" s="73">
        <v>30490.799999999999</v>
      </c>
      <c r="M6" s="33">
        <v>27283.7</v>
      </c>
      <c r="N6" s="34">
        <v>0.11799999999999999</v>
      </c>
      <c r="O6" s="35">
        <v>5.6000000000000001E-2</v>
      </c>
      <c r="P6" s="9"/>
    </row>
    <row r="7" spans="1:36" ht="15.5" x14ac:dyDescent="0.35">
      <c r="A7" s="111">
        <v>2</v>
      </c>
      <c r="B7" s="50" t="s">
        <v>2</v>
      </c>
      <c r="C7" s="102" t="str">
        <f t="shared" ref="C7:C16" si="1">VLOOKUP(B7,$P$31:$Q$41,2,0)</f>
        <v>Germany</v>
      </c>
      <c r="D7" s="27">
        <v>11851.6</v>
      </c>
      <c r="E7" s="26">
        <v>14968</v>
      </c>
      <c r="F7" s="31">
        <v>-0.20799999999999999</v>
      </c>
      <c r="G7" s="47">
        <v>-0.20799999999999999</v>
      </c>
      <c r="H7" s="77">
        <v>13056.1</v>
      </c>
      <c r="I7" s="26">
        <v>10749.1</v>
      </c>
      <c r="J7" s="31">
        <v>0.215</v>
      </c>
      <c r="K7" s="79">
        <v>0.215</v>
      </c>
      <c r="L7" s="74">
        <v>14199.8</v>
      </c>
      <c r="M7" s="26">
        <v>13929.8</v>
      </c>
      <c r="N7" s="31">
        <v>1.9E-2</v>
      </c>
      <c r="O7" s="15">
        <v>1.9E-2</v>
      </c>
      <c r="P7" s="9"/>
    </row>
    <row r="8" spans="1:36" s="41" customFormat="1" ht="15.5" x14ac:dyDescent="0.35">
      <c r="A8" s="112">
        <v>3</v>
      </c>
      <c r="B8" s="51" t="s">
        <v>5</v>
      </c>
      <c r="C8" s="96" t="str">
        <f t="shared" si="1"/>
        <v>Italy</v>
      </c>
      <c r="D8" s="36">
        <v>11214.9</v>
      </c>
      <c r="E8" s="37">
        <v>11394.3</v>
      </c>
      <c r="F8" s="38">
        <v>-1.6E-2</v>
      </c>
      <c r="G8" s="48">
        <v>-1.6E-2</v>
      </c>
      <c r="H8" s="78">
        <v>12154</v>
      </c>
      <c r="I8" s="37">
        <v>6939.1</v>
      </c>
      <c r="J8" s="38">
        <v>0.752</v>
      </c>
      <c r="K8" s="80">
        <v>0.752</v>
      </c>
      <c r="L8" s="75">
        <v>11434</v>
      </c>
      <c r="M8" s="37">
        <v>10876.9</v>
      </c>
      <c r="N8" s="38">
        <v>5.0999999999999997E-2</v>
      </c>
      <c r="O8" s="39">
        <v>5.0999999999999997E-2</v>
      </c>
      <c r="P8" s="40"/>
    </row>
    <row r="9" spans="1:36" ht="15.5" x14ac:dyDescent="0.35">
      <c r="A9" s="111">
        <v>4</v>
      </c>
      <c r="B9" s="50" t="s">
        <v>4</v>
      </c>
      <c r="C9" s="102" t="str">
        <f t="shared" si="1"/>
        <v>France</v>
      </c>
      <c r="D9" s="27">
        <v>8474.2000000000007</v>
      </c>
      <c r="E9" s="26">
        <v>8142.9</v>
      </c>
      <c r="F9" s="31">
        <v>4.1000000000000002E-2</v>
      </c>
      <c r="G9" s="47">
        <v>4.1000000000000002E-2</v>
      </c>
      <c r="H9" s="77">
        <v>8859.1</v>
      </c>
      <c r="I9" s="26">
        <v>5840.9</v>
      </c>
      <c r="J9" s="31">
        <v>0.51700000000000002</v>
      </c>
      <c r="K9" s="79">
        <v>0.51700000000000002</v>
      </c>
      <c r="L9" s="74">
        <v>9017.2000000000007</v>
      </c>
      <c r="M9" s="26">
        <v>9060.2000000000007</v>
      </c>
      <c r="N9" s="31">
        <v>-5.0000000000000001E-3</v>
      </c>
      <c r="O9" s="15">
        <v>-5.0000000000000001E-3</v>
      </c>
      <c r="P9" s="9"/>
    </row>
    <row r="10" spans="1:36" s="41" customFormat="1" ht="15.5" x14ac:dyDescent="0.35">
      <c r="A10" s="111">
        <v>5</v>
      </c>
      <c r="B10" s="51" t="s">
        <v>3</v>
      </c>
      <c r="C10" s="96" t="str">
        <f t="shared" si="1"/>
        <v>Spain</v>
      </c>
      <c r="D10" s="36">
        <v>4821.7</v>
      </c>
      <c r="E10" s="37">
        <v>5708.1</v>
      </c>
      <c r="F10" s="38">
        <v>-0.155</v>
      </c>
      <c r="G10" s="48">
        <v>-0.155</v>
      </c>
      <c r="H10" s="78">
        <v>5374.9</v>
      </c>
      <c r="I10" s="37">
        <v>3905.6</v>
      </c>
      <c r="J10" s="38">
        <v>0.376</v>
      </c>
      <c r="K10" s="80">
        <v>0.376</v>
      </c>
      <c r="L10" s="75">
        <v>5539.4</v>
      </c>
      <c r="M10" s="37">
        <v>4559</v>
      </c>
      <c r="N10" s="38">
        <v>0.215</v>
      </c>
      <c r="O10" s="39">
        <v>0.215</v>
      </c>
      <c r="P10" s="40"/>
      <c r="Q10" s="85"/>
    </row>
    <row r="11" spans="1:36" ht="15.5" x14ac:dyDescent="0.35">
      <c r="A11" s="112">
        <v>6</v>
      </c>
      <c r="B11" s="50" t="s">
        <v>9</v>
      </c>
      <c r="C11" s="102" t="str">
        <f t="shared" si="1"/>
        <v>Belgium</v>
      </c>
      <c r="D11" s="27">
        <v>2659</v>
      </c>
      <c r="E11" s="26">
        <v>2676.4</v>
      </c>
      <c r="F11" s="31">
        <v>-6.0000000000000001E-3</v>
      </c>
      <c r="G11" s="47">
        <v>-6.0000000000000001E-3</v>
      </c>
      <c r="H11" s="77">
        <v>2616</v>
      </c>
      <c r="I11" s="26">
        <v>1853.1</v>
      </c>
      <c r="J11" s="31">
        <v>0.41199999999999998</v>
      </c>
      <c r="K11" s="79">
        <v>0.41199999999999998</v>
      </c>
      <c r="L11" s="74">
        <v>2393.9</v>
      </c>
      <c r="M11" s="26">
        <v>2487.1999999999998</v>
      </c>
      <c r="N11" s="31">
        <v>-3.7999999999999999E-2</v>
      </c>
      <c r="O11" s="15">
        <v>-3.7999999999999999E-2</v>
      </c>
      <c r="P11" s="11"/>
      <c r="Q11" s="11"/>
      <c r="R11" s="11"/>
      <c r="S11" s="11"/>
    </row>
    <row r="12" spans="1:36" s="41" customFormat="1" ht="15.5" x14ac:dyDescent="0.35">
      <c r="A12" s="111">
        <v>7</v>
      </c>
      <c r="B12" s="51" t="s">
        <v>6</v>
      </c>
      <c r="C12" s="96" t="str">
        <f t="shared" si="1"/>
        <v>Norway</v>
      </c>
      <c r="D12" s="36">
        <v>1454.6</v>
      </c>
      <c r="E12" s="37">
        <v>1325.2</v>
      </c>
      <c r="F12" s="38">
        <v>9.8000000000000004E-2</v>
      </c>
      <c r="G12" s="48">
        <v>7.5999999999999998E-2</v>
      </c>
      <c r="H12" s="78">
        <v>1769.6</v>
      </c>
      <c r="I12" s="37">
        <v>1114.9000000000001</v>
      </c>
      <c r="J12" s="38">
        <v>0.58699999999999997</v>
      </c>
      <c r="K12" s="80">
        <v>0.45500000000000002</v>
      </c>
      <c r="L12" s="75">
        <v>1971.2</v>
      </c>
      <c r="M12" s="37">
        <v>1479.9</v>
      </c>
      <c r="N12" s="38">
        <v>0.33200000000000002</v>
      </c>
      <c r="O12" s="39">
        <v>0.28899999999999998</v>
      </c>
      <c r="P12" s="40"/>
    </row>
    <row r="13" spans="1:36" s="162" customFormat="1" ht="15.5" x14ac:dyDescent="0.35">
      <c r="A13" s="151">
        <v>8</v>
      </c>
      <c r="B13" s="152" t="s">
        <v>18</v>
      </c>
      <c r="C13" s="153" t="str">
        <f t="shared" si="1"/>
        <v>Turkey</v>
      </c>
      <c r="D13" s="154">
        <v>1367.4</v>
      </c>
      <c r="E13" s="155">
        <v>774.1</v>
      </c>
      <c r="F13" s="156">
        <v>0.76600000000000001</v>
      </c>
      <c r="G13" s="157">
        <v>1.3360000000000001</v>
      </c>
      <c r="H13" s="158">
        <v>1310</v>
      </c>
      <c r="I13" s="155">
        <v>627</v>
      </c>
      <c r="J13" s="156">
        <v>1.089</v>
      </c>
      <c r="K13" s="159">
        <v>1.796</v>
      </c>
      <c r="L13" s="160">
        <v>1091.4000000000001</v>
      </c>
      <c r="M13" s="155">
        <v>1131.2</v>
      </c>
      <c r="N13" s="156">
        <v>-3.5000000000000003E-2</v>
      </c>
      <c r="O13" s="161">
        <v>0.14799999999999999</v>
      </c>
    </row>
    <row r="14" spans="1:36" s="146" customFormat="1" ht="15.5" x14ac:dyDescent="0.35">
      <c r="A14" s="112">
        <v>9</v>
      </c>
      <c r="B14" s="136" t="s">
        <v>7</v>
      </c>
      <c r="C14" s="137" t="str">
        <f t="shared" si="1"/>
        <v>Portugal</v>
      </c>
      <c r="D14" s="138">
        <v>1028.9000000000001</v>
      </c>
      <c r="E14" s="139">
        <v>1617.6</v>
      </c>
      <c r="F14" s="140">
        <v>-0.36399999999999999</v>
      </c>
      <c r="G14" s="141">
        <v>-0.36399999999999999</v>
      </c>
      <c r="H14" s="142">
        <v>1296.5999999999999</v>
      </c>
      <c r="I14" s="139">
        <v>1050</v>
      </c>
      <c r="J14" s="140">
        <v>0.23499999999999999</v>
      </c>
      <c r="K14" s="143">
        <v>0.23499999999999999</v>
      </c>
      <c r="L14" s="144">
        <v>1320.7</v>
      </c>
      <c r="M14" s="139">
        <v>1530.9</v>
      </c>
      <c r="N14" s="140">
        <v>-0.13700000000000001</v>
      </c>
      <c r="O14" s="145">
        <v>-0.13700000000000001</v>
      </c>
    </row>
    <row r="15" spans="1:36" ht="15.5" x14ac:dyDescent="0.35">
      <c r="A15" s="111">
        <v>10</v>
      </c>
      <c r="B15" s="50" t="s">
        <v>11</v>
      </c>
      <c r="C15" s="102" t="str">
        <f t="shared" si="1"/>
        <v xml:space="preserve">Denmark </v>
      </c>
      <c r="D15" s="27">
        <v>807.2</v>
      </c>
      <c r="E15" s="26">
        <v>953.6</v>
      </c>
      <c r="F15" s="31">
        <v>-0.154</v>
      </c>
      <c r="G15" s="47">
        <v>-0.157</v>
      </c>
      <c r="H15" s="77">
        <v>947.8</v>
      </c>
      <c r="I15" s="26">
        <v>873.4</v>
      </c>
      <c r="J15" s="31">
        <v>8.5000000000000006E-2</v>
      </c>
      <c r="K15" s="79">
        <v>8.2000000000000003E-2</v>
      </c>
      <c r="L15" s="74">
        <v>907.8</v>
      </c>
      <c r="M15" s="26">
        <v>1004.7</v>
      </c>
      <c r="N15" s="31">
        <v>-9.6000000000000002E-2</v>
      </c>
      <c r="O15" s="15">
        <v>-9.7000000000000003E-2</v>
      </c>
      <c r="P15" s="9"/>
    </row>
    <row r="16" spans="1:36" s="41" customFormat="1" ht="16" thickBot="1" x14ac:dyDescent="0.4">
      <c r="A16" s="111">
        <v>11</v>
      </c>
      <c r="B16" s="51" t="s">
        <v>1</v>
      </c>
      <c r="C16" s="96" t="str">
        <f t="shared" si="1"/>
        <v>Czech Republic</v>
      </c>
      <c r="D16" s="36">
        <v>196.2</v>
      </c>
      <c r="E16" s="37">
        <v>237.1</v>
      </c>
      <c r="F16" s="38">
        <v>-0.17199999999999999</v>
      </c>
      <c r="G16" s="48">
        <v>-0.158</v>
      </c>
      <c r="H16" s="78">
        <v>255.2</v>
      </c>
      <c r="I16" s="37">
        <v>189.2</v>
      </c>
      <c r="J16" s="38">
        <v>0.34899999999999998</v>
      </c>
      <c r="K16" s="80">
        <v>0.27800000000000002</v>
      </c>
      <c r="L16" s="75">
        <v>261</v>
      </c>
      <c r="M16" s="37">
        <v>242.7</v>
      </c>
      <c r="N16" s="38">
        <v>7.4999999999999997E-2</v>
      </c>
      <c r="O16" s="39">
        <v>3.5000000000000003E-2</v>
      </c>
      <c r="P16" s="40"/>
    </row>
    <row r="17" spans="1:34" s="9" customFormat="1" ht="16" thickBot="1" x14ac:dyDescent="0.4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" thickBot="1" x14ac:dyDescent="0.4">
      <c r="B18" s="20" t="s">
        <v>17</v>
      </c>
      <c r="C18" s="89"/>
      <c r="D18" s="28">
        <f>SUM(D6:D17)</f>
        <v>67208.699999999983</v>
      </c>
      <c r="E18" s="28">
        <f>SUM(E6:E17)</f>
        <v>75957.400000000009</v>
      </c>
      <c r="F18" s="53">
        <v>-0.115</v>
      </c>
      <c r="G18" s="72">
        <v>-0.106</v>
      </c>
      <c r="H18" s="28">
        <f>SUM(H6:H17)</f>
        <v>76537.900000000009</v>
      </c>
      <c r="I18" s="28">
        <f>SUM(I6:I17)</f>
        <v>48805.799999999996</v>
      </c>
      <c r="J18" s="53">
        <v>0.56799999999999995</v>
      </c>
      <c r="K18" s="72">
        <v>0.55700000000000005</v>
      </c>
      <c r="L18" s="28">
        <f>SUM(L6:L17)</f>
        <v>78627.199999999983</v>
      </c>
      <c r="M18" s="28">
        <f>SUM(M6:M17)</f>
        <v>73586.199999999983</v>
      </c>
      <c r="N18" s="53">
        <v>6.9000000000000006E-2</v>
      </c>
      <c r="O18" s="54">
        <v>4.8000000000000001E-2</v>
      </c>
    </row>
    <row r="19" spans="1:34" s="9" customFormat="1" ht="15.5" x14ac:dyDescent="0.35">
      <c r="B19" s="21"/>
      <c r="C19" s="21"/>
      <c r="D19" s="56"/>
      <c r="E19" s="56"/>
      <c r="F19" s="57"/>
      <c r="G19" s="57"/>
      <c r="H19" s="56"/>
      <c r="I19" s="56"/>
      <c r="J19" s="57"/>
      <c r="K19" s="57"/>
      <c r="L19" s="56"/>
      <c r="M19" s="56"/>
      <c r="N19" s="57"/>
      <c r="O19" s="57"/>
    </row>
    <row r="20" spans="1:34" ht="14.5" thickBot="1" x14ac:dyDescent="0.35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5">
      <c r="B21" s="188" t="s">
        <v>0</v>
      </c>
      <c r="C21" s="90"/>
      <c r="D21" s="195" t="s">
        <v>15</v>
      </c>
      <c r="E21" s="196"/>
      <c r="F21" s="196"/>
      <c r="G21" s="197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5">
      <c r="B22" s="189"/>
      <c r="C22" s="91"/>
      <c r="D22" s="71" t="s">
        <v>49</v>
      </c>
      <c r="E22" s="60" t="s">
        <v>53</v>
      </c>
      <c r="F22" s="61" t="s">
        <v>8</v>
      </c>
      <c r="G22" s="62" t="s">
        <v>14</v>
      </c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5" x14ac:dyDescent="0.35">
      <c r="A23" s="111">
        <v>1</v>
      </c>
      <c r="B23" s="68" t="s">
        <v>12</v>
      </c>
      <c r="C23" s="59" t="str">
        <f t="shared" ref="C23:C33" si="2">VLOOKUP(B23,$P$31:$Q$41,2,0)</f>
        <v>United Kingdom</v>
      </c>
      <c r="D23" s="59">
        <v>31494.1</v>
      </c>
      <c r="E23" s="42">
        <v>24652.1</v>
      </c>
      <c r="F23" s="131">
        <v>0.27800000000000002</v>
      </c>
      <c r="G23" s="132">
        <v>0.19900000000000001</v>
      </c>
      <c r="L23" s="13"/>
      <c r="M23" s="13"/>
      <c r="N23" s="13"/>
      <c r="O23" s="13"/>
      <c r="T23" s="6"/>
    </row>
    <row r="24" spans="1:34" ht="15.5" x14ac:dyDescent="0.35">
      <c r="A24" s="111">
        <v>2</v>
      </c>
      <c r="B24" s="69" t="s">
        <v>5</v>
      </c>
      <c r="C24" s="58" t="str">
        <f t="shared" si="2"/>
        <v>Italy</v>
      </c>
      <c r="D24" s="58">
        <v>12149</v>
      </c>
      <c r="E24" s="30">
        <v>10919.1</v>
      </c>
      <c r="F24" s="14">
        <v>0.113</v>
      </c>
      <c r="G24" s="44">
        <v>0.113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5" x14ac:dyDescent="0.35">
      <c r="A25" s="112">
        <v>3</v>
      </c>
      <c r="B25" s="68" t="s">
        <v>2</v>
      </c>
      <c r="C25" s="59" t="str">
        <f t="shared" si="2"/>
        <v>Germany</v>
      </c>
      <c r="D25" s="171">
        <v>11415.5</v>
      </c>
      <c r="E25" s="42">
        <v>11596</v>
      </c>
      <c r="F25" s="174">
        <v>-1.6E-2</v>
      </c>
      <c r="G25" s="176">
        <v>-1.6E-2</v>
      </c>
      <c r="L25" s="13"/>
      <c r="M25" s="13"/>
      <c r="N25" s="13"/>
      <c r="O25" s="13"/>
      <c r="T25" s="6"/>
      <c r="AD25" t="s">
        <v>13</v>
      </c>
    </row>
    <row r="26" spans="1:34" ht="15.5" x14ac:dyDescent="0.35">
      <c r="A26" s="111">
        <v>4</v>
      </c>
      <c r="B26" s="69" t="s">
        <v>4</v>
      </c>
      <c r="C26" s="58" t="str">
        <f t="shared" si="2"/>
        <v>France</v>
      </c>
      <c r="D26" s="172">
        <v>9828.7999999999993</v>
      </c>
      <c r="E26" s="173">
        <v>8893.7000000000007</v>
      </c>
      <c r="F26" s="175">
        <v>0.105</v>
      </c>
      <c r="G26" s="177">
        <v>0.105</v>
      </c>
      <c r="L26" s="13"/>
      <c r="M26" s="13"/>
      <c r="N26" s="13"/>
      <c r="O26" s="13"/>
      <c r="T26" s="6"/>
      <c r="AG26" t="s">
        <v>13</v>
      </c>
    </row>
    <row r="27" spans="1:34" ht="15.5" x14ac:dyDescent="0.35">
      <c r="A27" s="111">
        <v>5</v>
      </c>
      <c r="B27" s="68" t="s">
        <v>3</v>
      </c>
      <c r="C27" s="59" t="str">
        <f t="shared" si="2"/>
        <v>Spain</v>
      </c>
      <c r="D27" s="171">
        <v>6492.7</v>
      </c>
      <c r="E27" s="42">
        <v>5552.4</v>
      </c>
      <c r="F27" s="174">
        <v>0.16900000000000001</v>
      </c>
      <c r="G27" s="176">
        <v>0.16900000000000001</v>
      </c>
      <c r="L27" s="13"/>
      <c r="M27" s="13"/>
      <c r="N27" s="13"/>
      <c r="O27" s="13"/>
      <c r="T27" s="6"/>
    </row>
    <row r="28" spans="1:34" ht="15.5" x14ac:dyDescent="0.35">
      <c r="A28" s="112">
        <v>6</v>
      </c>
      <c r="B28" s="149" t="s">
        <v>9</v>
      </c>
      <c r="C28" s="58" t="str">
        <f t="shared" si="2"/>
        <v>Belgium</v>
      </c>
      <c r="D28" s="58">
        <v>2372.3000000000002</v>
      </c>
      <c r="E28" s="30">
        <v>2139.5</v>
      </c>
      <c r="F28" s="14">
        <v>0.109</v>
      </c>
      <c r="G28" s="44">
        <v>0.109</v>
      </c>
      <c r="L28" s="13"/>
      <c r="M28" s="13"/>
      <c r="N28" s="13"/>
      <c r="O28" s="13"/>
    </row>
    <row r="29" spans="1:34" s="120" customFormat="1" ht="15.5" x14ac:dyDescent="0.35">
      <c r="A29" s="111">
        <v>7</v>
      </c>
      <c r="B29" s="116" t="s">
        <v>6</v>
      </c>
      <c r="C29" s="117" t="str">
        <f t="shared" si="2"/>
        <v>Norway</v>
      </c>
      <c r="D29" s="117">
        <v>1829.2</v>
      </c>
      <c r="E29" s="127">
        <v>1535.5</v>
      </c>
      <c r="F29" s="118">
        <v>0.191</v>
      </c>
      <c r="G29" s="119">
        <v>0.105</v>
      </c>
      <c r="L29" s="121"/>
      <c r="M29" s="121"/>
      <c r="N29" s="121"/>
      <c r="O29" s="121"/>
    </row>
    <row r="30" spans="1:34" ht="15.5" x14ac:dyDescent="0.35">
      <c r="A30" s="111">
        <v>8</v>
      </c>
      <c r="B30" s="69" t="s">
        <v>7</v>
      </c>
      <c r="C30" s="58" t="str">
        <f t="shared" si="2"/>
        <v>Portugal</v>
      </c>
      <c r="D30" s="58">
        <v>1473.3</v>
      </c>
      <c r="E30" s="30">
        <v>1457.6</v>
      </c>
      <c r="F30" s="14">
        <v>1.0999999999999999E-2</v>
      </c>
      <c r="G30" s="44">
        <v>1.0999999999999999E-2</v>
      </c>
      <c r="L30" s="13"/>
      <c r="M30" s="13"/>
      <c r="N30" s="13"/>
      <c r="O30" s="13"/>
    </row>
    <row r="31" spans="1:34" s="125" customFormat="1" ht="15.5" x14ac:dyDescent="0.35">
      <c r="A31" s="113">
        <v>9</v>
      </c>
      <c r="B31" s="150" t="s">
        <v>18</v>
      </c>
      <c r="C31" s="122" t="str">
        <f t="shared" si="2"/>
        <v>Turkey</v>
      </c>
      <c r="D31" s="122">
        <v>1196.0999999999999</v>
      </c>
      <c r="E31" s="128">
        <v>1957.1</v>
      </c>
      <c r="F31" s="123">
        <v>-0.38900000000000001</v>
      </c>
      <c r="G31" s="124">
        <v>-0.16500000000000001</v>
      </c>
      <c r="L31" s="126"/>
      <c r="M31" s="126"/>
      <c r="N31" s="126"/>
      <c r="O31" s="126"/>
      <c r="P31" s="169" t="s">
        <v>12</v>
      </c>
      <c r="Q31" s="170" t="s">
        <v>19</v>
      </c>
    </row>
    <row r="32" spans="1:34" ht="15.5" x14ac:dyDescent="0.35">
      <c r="A32" s="111">
        <v>10</v>
      </c>
      <c r="B32" s="69" t="s">
        <v>11</v>
      </c>
      <c r="C32" s="58" t="str">
        <f t="shared" si="2"/>
        <v xml:space="preserve">Denmark </v>
      </c>
      <c r="D32" s="58">
        <v>855.4</v>
      </c>
      <c r="E32" s="30">
        <v>934.7</v>
      </c>
      <c r="F32" s="14">
        <v>-8.5000000000000006E-2</v>
      </c>
      <c r="G32" s="44">
        <v>-8.5999999999999993E-2</v>
      </c>
      <c r="L32" s="13"/>
      <c r="M32" s="13"/>
      <c r="N32" s="13"/>
      <c r="O32" s="13"/>
      <c r="P32" s="93" t="s">
        <v>2</v>
      </c>
      <c r="Q32" s="94" t="s">
        <v>20</v>
      </c>
    </row>
    <row r="33" spans="1:24" ht="16" thickBot="1" x14ac:dyDescent="0.4">
      <c r="A33" s="111">
        <v>11</v>
      </c>
      <c r="B33" s="68" t="s">
        <v>1</v>
      </c>
      <c r="C33" s="59" t="str">
        <f t="shared" si="2"/>
        <v>Czech Republic</v>
      </c>
      <c r="D33" s="59">
        <v>261.7</v>
      </c>
      <c r="E33" s="42">
        <v>205.9</v>
      </c>
      <c r="F33" s="43">
        <v>0.27100000000000002</v>
      </c>
      <c r="G33" s="45">
        <v>0.20899999999999999</v>
      </c>
      <c r="L33" s="13"/>
      <c r="M33" s="13"/>
      <c r="N33" s="13"/>
      <c r="O33" s="13"/>
      <c r="P33" s="95" t="s">
        <v>5</v>
      </c>
      <c r="Q33" s="96" t="s">
        <v>21</v>
      </c>
      <c r="T33" s="6"/>
    </row>
    <row r="34" spans="1:24" ht="16" thickBot="1" x14ac:dyDescent="0.4">
      <c r="B34" s="63"/>
      <c r="C34" s="63"/>
      <c r="D34" s="180"/>
      <c r="E34" s="183"/>
      <c r="F34" s="64"/>
      <c r="G34" s="64"/>
      <c r="L34" s="13"/>
      <c r="M34" s="13"/>
      <c r="N34" s="13"/>
      <c r="O34" s="13"/>
      <c r="P34" s="93" t="s">
        <v>9</v>
      </c>
      <c r="Q34" s="94" t="s">
        <v>24</v>
      </c>
    </row>
    <row r="35" spans="1:24" ht="16" thickBot="1" x14ac:dyDescent="0.4">
      <c r="B35" s="67" t="s">
        <v>17</v>
      </c>
      <c r="C35" s="92"/>
      <c r="D35" s="182">
        <f>SUM(D23:D34)</f>
        <v>79368.099999999991</v>
      </c>
      <c r="E35" s="184">
        <f>SUM(E23:E34)</f>
        <v>69843.599999999991</v>
      </c>
      <c r="F35" s="185">
        <v>0.13600000000000001</v>
      </c>
      <c r="G35" s="66">
        <v>0.113</v>
      </c>
      <c r="H35" s="65"/>
      <c r="P35" s="95" t="s">
        <v>6</v>
      </c>
      <c r="Q35" s="96" t="s">
        <v>25</v>
      </c>
    </row>
    <row r="36" spans="1:24" ht="15.5" x14ac:dyDescent="0.35">
      <c r="D36" s="181"/>
      <c r="E36" s="181"/>
      <c r="F36" s="55"/>
      <c r="P36" s="93" t="s">
        <v>7</v>
      </c>
      <c r="Q36" s="94" t="s">
        <v>26</v>
      </c>
    </row>
    <row r="37" spans="1:24" ht="15.5" x14ac:dyDescent="0.35">
      <c r="P37" s="95" t="s">
        <v>11</v>
      </c>
      <c r="Q37" s="96" t="s">
        <v>27</v>
      </c>
    </row>
    <row r="38" spans="1:24" ht="15.5" x14ac:dyDescent="0.35">
      <c r="B38" s="8" t="s">
        <v>10</v>
      </c>
      <c r="C38" s="8"/>
      <c r="E38" s="7"/>
      <c r="F38" s="7"/>
      <c r="N38" s="7"/>
      <c r="P38" s="97" t="s">
        <v>18</v>
      </c>
      <c r="Q38" s="98" t="s">
        <v>28</v>
      </c>
      <c r="U38" s="7"/>
      <c r="V38" s="7"/>
    </row>
    <row r="39" spans="1:24" ht="15.5" x14ac:dyDescent="0.35">
      <c r="B39" t="s">
        <v>54</v>
      </c>
      <c r="D39" s="4"/>
      <c r="F39" s="3"/>
      <c r="H39" s="178"/>
      <c r="N39" s="3"/>
      <c r="P39" s="95" t="s">
        <v>1</v>
      </c>
      <c r="Q39" s="96" t="s">
        <v>29</v>
      </c>
      <c r="R39" s="4"/>
      <c r="S39" s="4"/>
      <c r="T39" s="4"/>
      <c r="V39" s="3"/>
      <c r="X39" s="4"/>
    </row>
    <row r="40" spans="1:24" ht="15" customHeight="1" x14ac:dyDescent="0.35">
      <c r="B40" s="11" t="s">
        <v>55</v>
      </c>
      <c r="C40" s="11"/>
      <c r="D40" s="10"/>
      <c r="E40" s="10"/>
      <c r="F40" s="10"/>
      <c r="G40" s="10"/>
      <c r="H40" s="178"/>
      <c r="I40" s="10"/>
      <c r="J40" s="10"/>
      <c r="K40" s="10"/>
      <c r="L40" s="10"/>
      <c r="M40" s="10"/>
      <c r="N40" s="10"/>
      <c r="O40" s="10"/>
      <c r="P40" s="93" t="s">
        <v>3</v>
      </c>
      <c r="Q40" s="94" t="s">
        <v>22</v>
      </c>
      <c r="R40" s="10"/>
      <c r="S40" s="10"/>
      <c r="T40" s="10"/>
      <c r="U40" s="10"/>
      <c r="V40" s="10"/>
      <c r="W40" s="10"/>
      <c r="X40" s="10"/>
    </row>
    <row r="41" spans="1:24" ht="15" customHeight="1" x14ac:dyDescent="0.35">
      <c r="B41" s="11" t="s">
        <v>56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99" t="s">
        <v>4</v>
      </c>
      <c r="Q41" s="100" t="s">
        <v>23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5">
      <c r="B42" s="11" t="s">
        <v>60</v>
      </c>
      <c r="E42" s="5"/>
      <c r="F42" s="5"/>
      <c r="G42" s="6"/>
      <c r="H42" s="179"/>
      <c r="I42" s="5"/>
      <c r="J42" s="5"/>
      <c r="K42" s="6"/>
      <c r="L42" s="6"/>
      <c r="M42" s="5"/>
      <c r="N42" s="5"/>
      <c r="O42" s="6"/>
      <c r="P42" s="6"/>
      <c r="Q42" s="5"/>
      <c r="R42" s="5"/>
      <c r="S42" s="6"/>
      <c r="T42" s="6"/>
      <c r="U42" s="5"/>
      <c r="V42" s="5"/>
      <c r="W42" s="6"/>
      <c r="X42" s="6"/>
    </row>
    <row r="45" spans="1:24" ht="14" x14ac:dyDescent="0.3">
      <c r="B45" s="23"/>
      <c r="C45" s="23"/>
    </row>
    <row r="47" spans="1:24" ht="14" x14ac:dyDescent="0.3"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</row>
    <row r="48" spans="1:24" x14ac:dyDescent="0.25">
      <c r="B48" s="24"/>
      <c r="C48" s="24"/>
    </row>
    <row r="49" spans="2:13" x14ac:dyDescent="0.25">
      <c r="B49" s="25"/>
      <c r="C49" s="25"/>
    </row>
    <row r="50" spans="2:13" x14ac:dyDescent="0.25">
      <c r="B50" s="25"/>
      <c r="C50" s="25"/>
      <c r="M50" s="9" t="s">
        <v>13</v>
      </c>
    </row>
    <row r="52" spans="2:13" x14ac:dyDescent="0.25">
      <c r="B52" s="9"/>
      <c r="C52" s="9"/>
    </row>
  </sheetData>
  <sortState ref="C7:D16">
    <sortCondition descending="1" ref="D6:D16"/>
  </sortState>
  <mergeCells count="8">
    <mergeCell ref="B1:O1"/>
    <mergeCell ref="B47:P47"/>
    <mergeCell ref="B21:B22"/>
    <mergeCell ref="B4:B5"/>
    <mergeCell ref="H4:K4"/>
    <mergeCell ref="D4:G4"/>
    <mergeCell ref="L4:O4"/>
    <mergeCell ref="D21:G21"/>
  </mergeCells>
  <phoneticPr fontId="2" type="noConversion"/>
  <conditionalFormatting sqref="U38:V38 M38:N38 E38:F38 I38:J38 M24:N27">
    <cfRule type="expression" dxfId="185" priority="628" stopIfTrue="1">
      <formula>G24=2</formula>
    </cfRule>
    <cfRule type="expression" dxfId="184" priority="629" stopIfTrue="1">
      <formula>G24=3</formula>
    </cfRule>
    <cfRule type="expression" dxfId="183" priority="630" stopIfTrue="1">
      <formula>G24=4</formula>
    </cfRule>
  </conditionalFormatting>
  <conditionalFormatting sqref="D17:E17">
    <cfRule type="expression" dxfId="182" priority="580" stopIfTrue="1">
      <formula>#REF!=2</formula>
    </cfRule>
    <cfRule type="expression" dxfId="181" priority="581" stopIfTrue="1">
      <formula>#REF!=3</formula>
    </cfRule>
    <cfRule type="expression" dxfId="180" priority="582" stopIfTrue="1">
      <formula>#REF!=4</formula>
    </cfRule>
  </conditionalFormatting>
  <conditionalFormatting sqref="M32:N32">
    <cfRule type="expression" dxfId="179" priority="433" stopIfTrue="1">
      <formula>O32=2</formula>
    </cfRule>
    <cfRule type="expression" dxfId="178" priority="434" stopIfTrue="1">
      <formula>O32=3</formula>
    </cfRule>
    <cfRule type="expression" dxfId="177" priority="435" stopIfTrue="1">
      <formula>O32=4</formula>
    </cfRule>
  </conditionalFormatting>
  <conditionalFormatting sqref="M30:N30">
    <cfRule type="expression" dxfId="176" priority="427" stopIfTrue="1">
      <formula>O30=2</formula>
    </cfRule>
    <cfRule type="expression" dxfId="175" priority="428" stopIfTrue="1">
      <formula>O30=3</formula>
    </cfRule>
    <cfRule type="expression" dxfId="174" priority="429" stopIfTrue="1">
      <formula>O30=4</formula>
    </cfRule>
  </conditionalFormatting>
  <conditionalFormatting sqref="M28:N28">
    <cfRule type="expression" dxfId="173" priority="421" stopIfTrue="1">
      <formula>O28=2</formula>
    </cfRule>
    <cfRule type="expression" dxfId="172" priority="422" stopIfTrue="1">
      <formula>O28=3</formula>
    </cfRule>
    <cfRule type="expression" dxfId="171" priority="423" stopIfTrue="1">
      <formula>O28=4</formula>
    </cfRule>
  </conditionalFormatting>
  <conditionalFormatting sqref="M29:N29">
    <cfRule type="expression" dxfId="170" priority="415" stopIfTrue="1">
      <formula>O29=2</formula>
    </cfRule>
    <cfRule type="expression" dxfId="169" priority="416" stopIfTrue="1">
      <formula>O29=3</formula>
    </cfRule>
    <cfRule type="expression" dxfId="168" priority="417" stopIfTrue="1">
      <formula>O29=4</formula>
    </cfRule>
  </conditionalFormatting>
  <conditionalFormatting sqref="M31:N31">
    <cfRule type="expression" dxfId="167" priority="412" stopIfTrue="1">
      <formula>O31=2</formula>
    </cfRule>
    <cfRule type="expression" dxfId="166" priority="413" stopIfTrue="1">
      <formula>O31=3</formula>
    </cfRule>
    <cfRule type="expression" dxfId="165" priority="414" stopIfTrue="1">
      <formula>O31=4</formula>
    </cfRule>
  </conditionalFormatting>
  <conditionalFormatting sqref="M33:N33">
    <cfRule type="expression" dxfId="164" priority="409" stopIfTrue="1">
      <formula>O33=2</formula>
    </cfRule>
    <cfRule type="expression" dxfId="163" priority="410" stopIfTrue="1">
      <formula>O33=3</formula>
    </cfRule>
    <cfRule type="expression" dxfId="162" priority="411" stopIfTrue="1">
      <formula>O33=4</formula>
    </cfRule>
  </conditionalFormatting>
  <conditionalFormatting sqref="H17:I17">
    <cfRule type="expression" dxfId="161" priority="370" stopIfTrue="1">
      <formula>#REF!=2</formula>
    </cfRule>
    <cfRule type="expression" dxfId="160" priority="371" stopIfTrue="1">
      <formula>#REF!=3</formula>
    </cfRule>
    <cfRule type="expression" dxfId="159" priority="372" stopIfTrue="1">
      <formula>#REF!=4</formula>
    </cfRule>
  </conditionalFormatting>
  <conditionalFormatting sqref="L17:M17">
    <cfRule type="expression" dxfId="158" priority="319" stopIfTrue="1">
      <formula>#REF!=2</formula>
    </cfRule>
    <cfRule type="expression" dxfId="157" priority="320" stopIfTrue="1">
      <formula>#REF!=3</formula>
    </cfRule>
    <cfRule type="expression" dxfId="156" priority="321" stopIfTrue="1">
      <formula>#REF!=4</formula>
    </cfRule>
  </conditionalFormatting>
  <conditionalFormatting sqref="P31">
    <cfRule type="expression" dxfId="155" priority="202" stopIfTrue="1">
      <formula>#REF!=2</formula>
    </cfRule>
    <cfRule type="expression" dxfId="154" priority="203" stopIfTrue="1">
      <formula>#REF!=3</formula>
    </cfRule>
    <cfRule type="expression" dxfId="153" priority="204" stopIfTrue="1">
      <formula>#REF!=4</formula>
    </cfRule>
  </conditionalFormatting>
  <conditionalFormatting sqref="Q31">
    <cfRule type="expression" dxfId="152" priority="199" stopIfTrue="1">
      <formula>#REF!=2</formula>
    </cfRule>
    <cfRule type="expression" dxfId="151" priority="200" stopIfTrue="1">
      <formula>#REF!=3</formula>
    </cfRule>
    <cfRule type="expression" dxfId="150" priority="201" stopIfTrue="1">
      <formula>#REF!=4</formula>
    </cfRule>
  </conditionalFormatting>
  <conditionalFormatting sqref="P41">
    <cfRule type="expression" dxfId="149" priority="196" stopIfTrue="1">
      <formula>#REF!=2</formula>
    </cfRule>
    <cfRule type="expression" dxfId="148" priority="197" stopIfTrue="1">
      <formula>#REF!=3</formula>
    </cfRule>
    <cfRule type="expression" dxfId="147" priority="198" stopIfTrue="1">
      <formula>#REF!=4</formula>
    </cfRule>
  </conditionalFormatting>
  <conditionalFormatting sqref="P32">
    <cfRule type="expression" dxfId="146" priority="193" stopIfTrue="1">
      <formula>#REF!=2</formula>
    </cfRule>
    <cfRule type="expression" dxfId="145" priority="194" stopIfTrue="1">
      <formula>#REF!=3</formula>
    </cfRule>
    <cfRule type="expression" dxfId="144" priority="195" stopIfTrue="1">
      <formula>#REF!=4</formula>
    </cfRule>
  </conditionalFormatting>
  <conditionalFormatting sqref="P34 P36 P38 P40">
    <cfRule type="expression" dxfId="143" priority="190" stopIfTrue="1">
      <formula>#REF!=2</formula>
    </cfRule>
    <cfRule type="expression" dxfId="142" priority="191" stopIfTrue="1">
      <formula>#REF!=3</formula>
    </cfRule>
    <cfRule type="expression" dxfId="141" priority="192" stopIfTrue="1">
      <formula>#REF!=4</formula>
    </cfRule>
  </conditionalFormatting>
  <conditionalFormatting sqref="D23:E25 C26:E33">
    <cfRule type="expression" dxfId="140" priority="58" stopIfTrue="1">
      <formula>E23=2</formula>
    </cfRule>
    <cfRule type="expression" dxfId="139" priority="59" stopIfTrue="1">
      <formula>E23=3</formula>
    </cfRule>
    <cfRule type="expression" dxfId="138" priority="60" stopIfTrue="1">
      <formula>E23=4</formula>
    </cfRule>
  </conditionalFormatting>
  <conditionalFormatting sqref="C23:C25">
    <cfRule type="expression" dxfId="137" priority="55" stopIfTrue="1">
      <formula>E23=2</formula>
    </cfRule>
    <cfRule type="expression" dxfId="136" priority="56" stopIfTrue="1">
      <formula>E23=3</formula>
    </cfRule>
    <cfRule type="expression" dxfId="135" priority="57" stopIfTrue="1">
      <formula>E23=4</formula>
    </cfRule>
  </conditionalFormatting>
  <conditionalFormatting sqref="F6:F8">
    <cfRule type="expression" dxfId="134" priority="52" stopIfTrue="1">
      <formula>#REF!=2</formula>
    </cfRule>
    <cfRule type="expression" dxfId="133" priority="53" stopIfTrue="1">
      <formula>#REF!=3</formula>
    </cfRule>
    <cfRule type="expression" dxfId="132" priority="54" stopIfTrue="1">
      <formula>#REF!=4</formula>
    </cfRule>
  </conditionalFormatting>
  <conditionalFormatting sqref="D6:E6 D8:E8">
    <cfRule type="expression" dxfId="131" priority="49" stopIfTrue="1">
      <formula>#REF!=2</formula>
    </cfRule>
    <cfRule type="expression" dxfId="130" priority="50" stopIfTrue="1">
      <formula>#REF!=3</formula>
    </cfRule>
    <cfRule type="expression" dxfId="129" priority="51" stopIfTrue="1">
      <formula>#REF!=4</formula>
    </cfRule>
  </conditionalFormatting>
  <conditionalFormatting sqref="B6 B8">
    <cfRule type="expression" dxfId="128" priority="46" stopIfTrue="1">
      <formula>#REF!=2</formula>
    </cfRule>
    <cfRule type="expression" dxfId="127" priority="47" stopIfTrue="1">
      <formula>#REF!=3</formula>
    </cfRule>
    <cfRule type="expression" dxfId="126" priority="48" stopIfTrue="1">
      <formula>#REF!=4</formula>
    </cfRule>
  </conditionalFormatting>
  <conditionalFormatting sqref="J6:J8">
    <cfRule type="expression" dxfId="125" priority="43" stopIfTrue="1">
      <formula>#REF!=2</formula>
    </cfRule>
    <cfRule type="expression" dxfId="124" priority="44" stopIfTrue="1">
      <formula>#REF!=3</formula>
    </cfRule>
    <cfRule type="expression" dxfId="123" priority="45" stopIfTrue="1">
      <formula>#REF!=4</formula>
    </cfRule>
  </conditionalFormatting>
  <conditionalFormatting sqref="H6:I6 H8:I8">
    <cfRule type="expression" dxfId="122" priority="40" stopIfTrue="1">
      <formula>#REF!=2</formula>
    </cfRule>
    <cfRule type="expression" dxfId="121" priority="41" stopIfTrue="1">
      <formula>#REF!=3</formula>
    </cfRule>
    <cfRule type="expression" dxfId="120" priority="42" stopIfTrue="1">
      <formula>#REF!=4</formula>
    </cfRule>
  </conditionalFormatting>
  <conditionalFormatting sqref="N6:N8">
    <cfRule type="expression" dxfId="119" priority="37" stopIfTrue="1">
      <formula>#REF!=2</formula>
    </cfRule>
    <cfRule type="expression" dxfId="118" priority="38" stopIfTrue="1">
      <formula>#REF!=3</formula>
    </cfRule>
    <cfRule type="expression" dxfId="117" priority="39" stopIfTrue="1">
      <formula>#REF!=4</formula>
    </cfRule>
  </conditionalFormatting>
  <conditionalFormatting sqref="L6:M6 L8:M8">
    <cfRule type="expression" dxfId="116" priority="34" stopIfTrue="1">
      <formula>#REF!=2</formula>
    </cfRule>
    <cfRule type="expression" dxfId="115" priority="35" stopIfTrue="1">
      <formula>#REF!=3</formula>
    </cfRule>
    <cfRule type="expression" dxfId="114" priority="36" stopIfTrue="1">
      <formula>#REF!=4</formula>
    </cfRule>
  </conditionalFormatting>
  <conditionalFormatting sqref="C6 C8">
    <cfRule type="expression" dxfId="113" priority="31" stopIfTrue="1">
      <formula>#REF!=2</formula>
    </cfRule>
    <cfRule type="expression" dxfId="112" priority="32" stopIfTrue="1">
      <formula>#REF!=3</formula>
    </cfRule>
    <cfRule type="expression" dxfId="111" priority="33" stopIfTrue="1">
      <formula>#REF!=4</formula>
    </cfRule>
  </conditionalFormatting>
  <conditionalFormatting sqref="C10 C12 C14 C16">
    <cfRule type="expression" dxfId="110" priority="7" stopIfTrue="1">
      <formula>#REF!=2</formula>
    </cfRule>
    <cfRule type="expression" dxfId="109" priority="8" stopIfTrue="1">
      <formula>#REF!=3</formula>
    </cfRule>
    <cfRule type="expression" dxfId="108" priority="9" stopIfTrue="1">
      <formula>#REF!=4</formula>
    </cfRule>
  </conditionalFormatting>
  <conditionalFormatting sqref="F9:F16">
    <cfRule type="expression" dxfId="107" priority="28" stopIfTrue="1">
      <formula>#REF!=2</formula>
    </cfRule>
    <cfRule type="expression" dxfId="106" priority="29" stopIfTrue="1">
      <formula>#REF!=3</formula>
    </cfRule>
    <cfRule type="expression" dxfId="105" priority="30" stopIfTrue="1">
      <formula>#REF!=4</formula>
    </cfRule>
  </conditionalFormatting>
  <conditionalFormatting sqref="D10:E10 D12:E12 D14:E14 D16:E16">
    <cfRule type="expression" dxfId="104" priority="25" stopIfTrue="1">
      <formula>#REF!=2</formula>
    </cfRule>
    <cfRule type="expression" dxfId="103" priority="26" stopIfTrue="1">
      <formula>#REF!=3</formula>
    </cfRule>
    <cfRule type="expression" dxfId="102" priority="27" stopIfTrue="1">
      <formula>#REF!=4</formula>
    </cfRule>
  </conditionalFormatting>
  <conditionalFormatting sqref="B10 B12 B14 B16">
    <cfRule type="expression" dxfId="101" priority="22" stopIfTrue="1">
      <formula>#REF!=2</formula>
    </cfRule>
    <cfRule type="expression" dxfId="100" priority="23" stopIfTrue="1">
      <formula>#REF!=3</formula>
    </cfRule>
    <cfRule type="expression" dxfId="99" priority="24" stopIfTrue="1">
      <formula>#REF!=4</formula>
    </cfRule>
  </conditionalFormatting>
  <conditionalFormatting sqref="J9:J16">
    <cfRule type="expression" dxfId="98" priority="19" stopIfTrue="1">
      <formula>#REF!=2</formula>
    </cfRule>
    <cfRule type="expression" dxfId="97" priority="20" stopIfTrue="1">
      <formula>#REF!=3</formula>
    </cfRule>
    <cfRule type="expression" dxfId="96" priority="21" stopIfTrue="1">
      <formula>#REF!=4</formula>
    </cfRule>
  </conditionalFormatting>
  <conditionalFormatting sqref="H10:I10 H12:I12 H14:I14 H16:I16">
    <cfRule type="expression" dxfId="95" priority="16" stopIfTrue="1">
      <formula>#REF!=2</formula>
    </cfRule>
    <cfRule type="expression" dxfId="94" priority="17" stopIfTrue="1">
      <formula>#REF!=3</formula>
    </cfRule>
    <cfRule type="expression" dxfId="93" priority="18" stopIfTrue="1">
      <formula>#REF!=4</formula>
    </cfRule>
  </conditionalFormatting>
  <conditionalFormatting sqref="N9:N16">
    <cfRule type="expression" dxfId="92" priority="13" stopIfTrue="1">
      <formula>#REF!=2</formula>
    </cfRule>
    <cfRule type="expression" dxfId="91" priority="14" stopIfTrue="1">
      <formula>#REF!=3</formula>
    </cfRule>
    <cfRule type="expression" dxfId="90" priority="15" stopIfTrue="1">
      <formula>#REF!=4</formula>
    </cfRule>
  </conditionalFormatting>
  <conditionalFormatting sqref="L10:M10 L12:M12 L14:M14 L16:M16">
    <cfRule type="expression" dxfId="89" priority="10" stopIfTrue="1">
      <formula>#REF!=2</formula>
    </cfRule>
    <cfRule type="expression" dxfId="88" priority="11" stopIfTrue="1">
      <formula>#REF!=3</formula>
    </cfRule>
    <cfRule type="expression" dxfId="87" priority="12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view="pageBreakPreview" topLeftCell="A16" zoomScale="70" zoomScaleNormal="70" zoomScaleSheetLayoutView="70" workbookViewId="0">
      <selection activeCell="D36" sqref="D36:E36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86" t="s">
        <v>41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83"/>
      <c r="R1" s="83"/>
      <c r="S1" s="83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8" x14ac:dyDescent="0.4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Q2" s="76"/>
    </row>
    <row r="3" spans="1:36" ht="13" thickBot="1" x14ac:dyDescent="0.3"/>
    <row r="4" spans="1:36" ht="33.75" customHeight="1" thickBot="1" x14ac:dyDescent="0.3">
      <c r="B4" s="190" t="s">
        <v>0</v>
      </c>
      <c r="C4" s="87"/>
      <c r="D4" s="192" t="s">
        <v>42</v>
      </c>
      <c r="E4" s="193"/>
      <c r="F4" s="193"/>
      <c r="G4" s="193"/>
      <c r="H4" s="192" t="s">
        <v>42</v>
      </c>
      <c r="I4" s="193"/>
      <c r="J4" s="193"/>
      <c r="K4" s="193"/>
      <c r="L4" s="192" t="s">
        <v>42</v>
      </c>
      <c r="M4" s="193"/>
      <c r="N4" s="193"/>
      <c r="O4" s="193"/>
    </row>
    <row r="5" spans="1:36" ht="61.15" customHeight="1" thickBot="1" x14ac:dyDescent="0.3">
      <c r="B5" s="191"/>
      <c r="C5" s="88"/>
      <c r="D5" s="1" t="s">
        <v>46</v>
      </c>
      <c r="E5" s="12" t="s">
        <v>50</v>
      </c>
      <c r="F5" s="114" t="s">
        <v>43</v>
      </c>
      <c r="G5" s="115" t="s">
        <v>44</v>
      </c>
      <c r="H5" s="1" t="s">
        <v>47</v>
      </c>
      <c r="I5" s="12" t="s">
        <v>51</v>
      </c>
      <c r="J5" s="114" t="s">
        <v>43</v>
      </c>
      <c r="K5" s="115" t="s">
        <v>44</v>
      </c>
      <c r="L5" s="1" t="s">
        <v>48</v>
      </c>
      <c r="M5" s="12" t="s">
        <v>52</v>
      </c>
      <c r="N5" s="114" t="s">
        <v>43</v>
      </c>
      <c r="O5" s="115" t="s">
        <v>44</v>
      </c>
      <c r="R5" s="84" t="s">
        <v>13</v>
      </c>
    </row>
    <row r="6" spans="1:36" ht="15.5" x14ac:dyDescent="0.35">
      <c r="A6" s="111">
        <v>1</v>
      </c>
      <c r="B6" s="49" t="s">
        <v>12</v>
      </c>
      <c r="C6" s="101" t="str">
        <f t="shared" ref="C6:C16" si="0">VLOOKUP(B6,$P$31:$Q$41,2,0)</f>
        <v>İngiltere</v>
      </c>
      <c r="D6" s="32">
        <v>23333</v>
      </c>
      <c r="E6" s="33">
        <v>28160.1</v>
      </c>
      <c r="F6" s="34">
        <v>-0.17100000000000001</v>
      </c>
      <c r="G6" s="46">
        <v>-0.16</v>
      </c>
      <c r="H6" s="73">
        <v>28898.6</v>
      </c>
      <c r="I6" s="33">
        <v>15663.5</v>
      </c>
      <c r="J6" s="34">
        <v>0.84499999999999997</v>
      </c>
      <c r="K6" s="46">
        <v>0.79200000000000004</v>
      </c>
      <c r="L6" s="73">
        <v>30490.799999999999</v>
      </c>
      <c r="M6" s="33">
        <v>27283.7</v>
      </c>
      <c r="N6" s="34">
        <v>0.11799999999999999</v>
      </c>
      <c r="O6" s="35">
        <v>5.6000000000000001E-2</v>
      </c>
      <c r="P6" s="9"/>
    </row>
    <row r="7" spans="1:36" ht="15.5" x14ac:dyDescent="0.35">
      <c r="A7" s="111">
        <v>2</v>
      </c>
      <c r="B7" s="50" t="s">
        <v>2</v>
      </c>
      <c r="C7" s="102" t="str">
        <f t="shared" si="0"/>
        <v>Almanya</v>
      </c>
      <c r="D7" s="27">
        <v>11851.6</v>
      </c>
      <c r="E7" s="26">
        <v>14968</v>
      </c>
      <c r="F7" s="31">
        <v>-0.20799999999999999</v>
      </c>
      <c r="G7" s="47">
        <v>-0.20799999999999999</v>
      </c>
      <c r="H7" s="77">
        <v>13056.1</v>
      </c>
      <c r="I7" s="26">
        <v>10749.1</v>
      </c>
      <c r="J7" s="31">
        <v>0.215</v>
      </c>
      <c r="K7" s="79">
        <v>0.215</v>
      </c>
      <c r="L7" s="74">
        <v>14199.8</v>
      </c>
      <c r="M7" s="26">
        <v>13929.8</v>
      </c>
      <c r="N7" s="31">
        <v>1.9E-2</v>
      </c>
      <c r="O7" s="15">
        <v>1.9E-2</v>
      </c>
      <c r="P7" s="9"/>
    </row>
    <row r="8" spans="1:36" s="41" customFormat="1" ht="15.5" x14ac:dyDescent="0.35">
      <c r="A8" s="112">
        <v>3</v>
      </c>
      <c r="B8" s="51" t="s">
        <v>5</v>
      </c>
      <c r="C8" s="96" t="str">
        <f t="shared" si="0"/>
        <v>Italya</v>
      </c>
      <c r="D8" s="36">
        <v>11214.9</v>
      </c>
      <c r="E8" s="37">
        <v>11394.3</v>
      </c>
      <c r="F8" s="38">
        <v>-1.6E-2</v>
      </c>
      <c r="G8" s="48">
        <v>-1.6E-2</v>
      </c>
      <c r="H8" s="78">
        <v>12154</v>
      </c>
      <c r="I8" s="37">
        <v>6939.1</v>
      </c>
      <c r="J8" s="38">
        <v>0.752</v>
      </c>
      <c r="K8" s="80">
        <v>0.752</v>
      </c>
      <c r="L8" s="75">
        <v>11434</v>
      </c>
      <c r="M8" s="37">
        <v>10876.9</v>
      </c>
      <c r="N8" s="38">
        <v>5.0999999999999997E-2</v>
      </c>
      <c r="O8" s="39">
        <v>5.0999999999999997E-2</v>
      </c>
      <c r="P8" s="40"/>
    </row>
    <row r="9" spans="1:36" ht="15.5" x14ac:dyDescent="0.35">
      <c r="A9" s="111">
        <v>4</v>
      </c>
      <c r="B9" s="50" t="s">
        <v>4</v>
      </c>
      <c r="C9" s="102" t="str">
        <f t="shared" si="0"/>
        <v>Fransa</v>
      </c>
      <c r="D9" s="27">
        <v>8474.2000000000007</v>
      </c>
      <c r="E9" s="26">
        <v>8142.9</v>
      </c>
      <c r="F9" s="31">
        <v>4.1000000000000002E-2</v>
      </c>
      <c r="G9" s="47">
        <v>4.1000000000000002E-2</v>
      </c>
      <c r="H9" s="77">
        <v>8859.1</v>
      </c>
      <c r="I9" s="26">
        <v>5840.9</v>
      </c>
      <c r="J9" s="31">
        <v>0.51700000000000002</v>
      </c>
      <c r="K9" s="79">
        <v>0.51700000000000002</v>
      </c>
      <c r="L9" s="74">
        <v>9017.2000000000007</v>
      </c>
      <c r="M9" s="26">
        <v>9060.2000000000007</v>
      </c>
      <c r="N9" s="31">
        <v>-5.0000000000000001E-3</v>
      </c>
      <c r="O9" s="15">
        <v>-5.0000000000000001E-3</v>
      </c>
      <c r="P9" s="9"/>
    </row>
    <row r="10" spans="1:36" s="41" customFormat="1" ht="15.5" x14ac:dyDescent="0.35">
      <c r="A10" s="111">
        <v>5</v>
      </c>
      <c r="B10" s="51" t="s">
        <v>3</v>
      </c>
      <c r="C10" s="96" t="str">
        <f t="shared" si="0"/>
        <v>İspanya</v>
      </c>
      <c r="D10" s="36">
        <v>4821.7</v>
      </c>
      <c r="E10" s="37">
        <v>5708.1</v>
      </c>
      <c r="F10" s="38">
        <v>-0.155</v>
      </c>
      <c r="G10" s="48">
        <v>-0.155</v>
      </c>
      <c r="H10" s="78">
        <v>5374.9</v>
      </c>
      <c r="I10" s="37">
        <v>3905.6</v>
      </c>
      <c r="J10" s="38">
        <v>0.376</v>
      </c>
      <c r="K10" s="80">
        <v>0.376</v>
      </c>
      <c r="L10" s="75">
        <v>5539.4</v>
      </c>
      <c r="M10" s="37">
        <v>4559</v>
      </c>
      <c r="N10" s="38">
        <v>0.215</v>
      </c>
      <c r="O10" s="39">
        <v>0.215</v>
      </c>
      <c r="P10" s="40"/>
      <c r="Q10" s="85"/>
    </row>
    <row r="11" spans="1:36" ht="15.5" x14ac:dyDescent="0.35">
      <c r="A11" s="112">
        <v>6</v>
      </c>
      <c r="B11" s="50" t="s">
        <v>9</v>
      </c>
      <c r="C11" s="102" t="str">
        <f t="shared" si="0"/>
        <v>Belçika</v>
      </c>
      <c r="D11" s="27">
        <v>2659</v>
      </c>
      <c r="E11" s="26">
        <v>2676.4</v>
      </c>
      <c r="F11" s="31">
        <v>-6.0000000000000001E-3</v>
      </c>
      <c r="G11" s="47">
        <v>-6.0000000000000001E-3</v>
      </c>
      <c r="H11" s="77">
        <v>2616</v>
      </c>
      <c r="I11" s="26">
        <v>1853.1</v>
      </c>
      <c r="J11" s="31">
        <v>0.41199999999999998</v>
      </c>
      <c r="K11" s="79">
        <v>0.41199999999999998</v>
      </c>
      <c r="L11" s="74">
        <v>2393.9</v>
      </c>
      <c r="M11" s="26">
        <v>2487.1999999999998</v>
      </c>
      <c r="N11" s="31">
        <v>-3.7999999999999999E-2</v>
      </c>
      <c r="O11" s="15">
        <v>-3.7999999999999999E-2</v>
      </c>
      <c r="P11" s="11"/>
      <c r="Q11" s="11"/>
      <c r="R11" s="11"/>
      <c r="S11" s="11"/>
    </row>
    <row r="12" spans="1:36" s="41" customFormat="1" ht="15.5" x14ac:dyDescent="0.35">
      <c r="A12" s="111">
        <v>7</v>
      </c>
      <c r="B12" s="51" t="s">
        <v>6</v>
      </c>
      <c r="C12" s="96" t="str">
        <f t="shared" si="0"/>
        <v>Norveç</v>
      </c>
      <c r="D12" s="36">
        <v>1454.6</v>
      </c>
      <c r="E12" s="37">
        <v>1325.2</v>
      </c>
      <c r="F12" s="38">
        <v>9.8000000000000004E-2</v>
      </c>
      <c r="G12" s="48">
        <v>7.5999999999999998E-2</v>
      </c>
      <c r="H12" s="78">
        <v>1769.6</v>
      </c>
      <c r="I12" s="37">
        <v>1114.9000000000001</v>
      </c>
      <c r="J12" s="38">
        <v>0.58699999999999997</v>
      </c>
      <c r="K12" s="80">
        <v>0.45500000000000002</v>
      </c>
      <c r="L12" s="75">
        <v>1971.2</v>
      </c>
      <c r="M12" s="37">
        <v>1479.9</v>
      </c>
      <c r="N12" s="38">
        <v>0.33200000000000002</v>
      </c>
      <c r="O12" s="39">
        <v>0.28899999999999998</v>
      </c>
      <c r="P12" s="40"/>
    </row>
    <row r="13" spans="1:36" s="162" customFormat="1" ht="15.5" x14ac:dyDescent="0.35">
      <c r="A13" s="151">
        <v>8</v>
      </c>
      <c r="B13" s="152" t="s">
        <v>18</v>
      </c>
      <c r="C13" s="153" t="str">
        <f t="shared" si="0"/>
        <v>Türkiye</v>
      </c>
      <c r="D13" s="154">
        <v>1367.4</v>
      </c>
      <c r="E13" s="155">
        <v>774.1</v>
      </c>
      <c r="F13" s="156">
        <v>0.76600000000000001</v>
      </c>
      <c r="G13" s="157">
        <v>1.3360000000000001</v>
      </c>
      <c r="H13" s="158">
        <v>1310</v>
      </c>
      <c r="I13" s="155">
        <v>627</v>
      </c>
      <c r="J13" s="156">
        <v>1.089</v>
      </c>
      <c r="K13" s="159">
        <v>1.796</v>
      </c>
      <c r="L13" s="160">
        <v>1091.4000000000001</v>
      </c>
      <c r="M13" s="155">
        <v>1131.2</v>
      </c>
      <c r="N13" s="156">
        <v>-3.5000000000000003E-2</v>
      </c>
      <c r="O13" s="161">
        <v>0.14799999999999999</v>
      </c>
    </row>
    <row r="14" spans="1:36" s="146" customFormat="1" ht="15.5" x14ac:dyDescent="0.35">
      <c r="A14" s="112">
        <v>9</v>
      </c>
      <c r="B14" s="136" t="s">
        <v>7</v>
      </c>
      <c r="C14" s="137" t="str">
        <f t="shared" si="0"/>
        <v>Portekiz</v>
      </c>
      <c r="D14" s="138">
        <v>1028.9000000000001</v>
      </c>
      <c r="E14" s="139">
        <v>1617.6</v>
      </c>
      <c r="F14" s="140">
        <v>-0.36399999999999999</v>
      </c>
      <c r="G14" s="141">
        <v>-0.36399999999999999</v>
      </c>
      <c r="H14" s="142">
        <v>1296.5999999999999</v>
      </c>
      <c r="I14" s="139">
        <v>1050</v>
      </c>
      <c r="J14" s="140">
        <v>0.23499999999999999</v>
      </c>
      <c r="K14" s="143">
        <v>0.23499999999999999</v>
      </c>
      <c r="L14" s="144">
        <v>1320.7</v>
      </c>
      <c r="M14" s="139">
        <v>1530.9</v>
      </c>
      <c r="N14" s="140">
        <v>-0.13700000000000001</v>
      </c>
      <c r="O14" s="145">
        <v>-0.13700000000000001</v>
      </c>
    </row>
    <row r="15" spans="1:36" ht="15.5" x14ac:dyDescent="0.35">
      <c r="A15" s="111">
        <v>10</v>
      </c>
      <c r="B15" s="50" t="s">
        <v>11</v>
      </c>
      <c r="C15" s="102" t="str">
        <f t="shared" si="0"/>
        <v>Danimarka</v>
      </c>
      <c r="D15" s="27">
        <v>807.2</v>
      </c>
      <c r="E15" s="26">
        <v>953.6</v>
      </c>
      <c r="F15" s="31">
        <v>-0.154</v>
      </c>
      <c r="G15" s="47">
        <v>-0.157</v>
      </c>
      <c r="H15" s="77">
        <v>947.8</v>
      </c>
      <c r="I15" s="26">
        <v>873.4</v>
      </c>
      <c r="J15" s="31">
        <v>8.5000000000000006E-2</v>
      </c>
      <c r="K15" s="79">
        <v>8.2000000000000003E-2</v>
      </c>
      <c r="L15" s="74">
        <v>907.8</v>
      </c>
      <c r="M15" s="26">
        <v>1004.7</v>
      </c>
      <c r="N15" s="31">
        <v>-9.6000000000000002E-2</v>
      </c>
      <c r="O15" s="15">
        <v>-9.7000000000000003E-2</v>
      </c>
      <c r="P15" s="9"/>
    </row>
    <row r="16" spans="1:36" s="41" customFormat="1" ht="16" thickBot="1" x14ac:dyDescent="0.4">
      <c r="A16" s="111">
        <v>11</v>
      </c>
      <c r="B16" s="51" t="s">
        <v>1</v>
      </c>
      <c r="C16" s="96" t="str">
        <f t="shared" si="0"/>
        <v>Çek Cumhuriyeti</v>
      </c>
      <c r="D16" s="36">
        <v>196.2</v>
      </c>
      <c r="E16" s="37">
        <v>237.1</v>
      </c>
      <c r="F16" s="38">
        <v>-0.17199999999999999</v>
      </c>
      <c r="G16" s="48">
        <v>-0.158</v>
      </c>
      <c r="H16" s="78">
        <v>255.2</v>
      </c>
      <c r="I16" s="37">
        <v>189.2</v>
      </c>
      <c r="J16" s="38">
        <v>0.34899999999999998</v>
      </c>
      <c r="K16" s="80">
        <v>0.27800000000000002</v>
      </c>
      <c r="L16" s="75">
        <v>261</v>
      </c>
      <c r="M16" s="37">
        <v>242.7</v>
      </c>
      <c r="N16" s="38">
        <v>7.4999999999999997E-2</v>
      </c>
      <c r="O16" s="39">
        <v>3.5000000000000003E-2</v>
      </c>
      <c r="P16" s="40"/>
    </row>
    <row r="17" spans="1:34" s="9" customFormat="1" ht="16" thickBot="1" x14ac:dyDescent="0.4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" thickBot="1" x14ac:dyDescent="0.4">
      <c r="B18" s="20" t="s">
        <v>45</v>
      </c>
      <c r="C18" s="89"/>
      <c r="D18" s="202">
        <f>SUM(D6:D17)</f>
        <v>67208.699999999983</v>
      </c>
      <c r="E18" s="202">
        <f>SUM(E6:E17)</f>
        <v>75957.400000000009</v>
      </c>
      <c r="F18" s="53">
        <v>-0.115</v>
      </c>
      <c r="G18" s="72">
        <v>-0.106</v>
      </c>
      <c r="H18" s="202">
        <f>SUM(H6:H17)</f>
        <v>76537.900000000009</v>
      </c>
      <c r="I18" s="203">
        <f>SUM(I6:I17)</f>
        <v>48805.799999999996</v>
      </c>
      <c r="J18" s="53">
        <v>0.56799999999999995</v>
      </c>
      <c r="K18" s="72">
        <v>0.55700000000000005</v>
      </c>
      <c r="L18" s="28">
        <f>SUM(L6:L17)</f>
        <v>78627.199999999983</v>
      </c>
      <c r="M18" s="28">
        <f>SUM(M6:M17)</f>
        <v>73586.199999999983</v>
      </c>
      <c r="N18" s="53">
        <v>6.9000000000000006E-2</v>
      </c>
      <c r="O18" s="54">
        <v>4.8000000000000001E-2</v>
      </c>
    </row>
    <row r="19" spans="1:34" s="9" customFormat="1" ht="15.5" x14ac:dyDescent="0.35">
      <c r="B19" s="21"/>
      <c r="C19" s="21"/>
      <c r="D19" s="201"/>
      <c r="E19" s="201"/>
      <c r="F19" s="57"/>
      <c r="G19" s="57"/>
      <c r="H19" s="201"/>
      <c r="I19" s="201"/>
      <c r="J19" s="57"/>
      <c r="K19" s="57"/>
      <c r="L19" s="56"/>
      <c r="M19" s="56"/>
      <c r="N19" s="57"/>
      <c r="O19" s="57"/>
    </row>
    <row r="20" spans="1:34" ht="14.5" thickBot="1" x14ac:dyDescent="0.35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5">
      <c r="B21" s="188" t="s">
        <v>0</v>
      </c>
      <c r="C21" s="90"/>
      <c r="D21" s="199" t="s">
        <v>42</v>
      </c>
      <c r="E21" s="200"/>
      <c r="F21" s="200"/>
      <c r="G21" s="200"/>
      <c r="H21" s="65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5">
      <c r="B22" s="198"/>
      <c r="C22" s="91"/>
      <c r="D22" s="129" t="s">
        <v>49</v>
      </c>
      <c r="E22" s="133" t="s">
        <v>53</v>
      </c>
      <c r="F22" s="135" t="s">
        <v>43</v>
      </c>
      <c r="G22" s="134" t="s">
        <v>44</v>
      </c>
      <c r="H22" s="130"/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5" x14ac:dyDescent="0.35">
      <c r="A23" s="111">
        <v>1</v>
      </c>
      <c r="B23" s="68" t="s">
        <v>12</v>
      </c>
      <c r="C23" s="59" t="str">
        <f t="shared" ref="C23:C33" si="1">VLOOKUP(B23,$P$31:$Q$41,2,0)</f>
        <v>İngiltere</v>
      </c>
      <c r="D23" s="59">
        <v>31494.1</v>
      </c>
      <c r="E23" s="42">
        <v>24652.1</v>
      </c>
      <c r="F23" s="131">
        <v>0.27800000000000002</v>
      </c>
      <c r="G23" s="132">
        <v>0.19900000000000001</v>
      </c>
      <c r="L23" s="13"/>
      <c r="M23" s="13"/>
      <c r="N23" s="13"/>
      <c r="O23" s="13"/>
      <c r="T23" s="6"/>
    </row>
    <row r="24" spans="1:34" ht="15.5" x14ac:dyDescent="0.35">
      <c r="A24" s="111">
        <v>2</v>
      </c>
      <c r="B24" s="69" t="s">
        <v>5</v>
      </c>
      <c r="C24" s="58" t="str">
        <f t="shared" si="1"/>
        <v>Italya</v>
      </c>
      <c r="D24" s="58">
        <v>12149</v>
      </c>
      <c r="E24" s="30">
        <v>10919.1</v>
      </c>
      <c r="F24" s="14">
        <v>0.113</v>
      </c>
      <c r="G24" s="44">
        <v>0.113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5" x14ac:dyDescent="0.35">
      <c r="A25" s="112">
        <v>3</v>
      </c>
      <c r="B25" s="68" t="s">
        <v>2</v>
      </c>
      <c r="C25" s="59" t="str">
        <f t="shared" si="1"/>
        <v>Almanya</v>
      </c>
      <c r="D25" s="171">
        <v>11415.5</v>
      </c>
      <c r="E25" s="42">
        <v>11596</v>
      </c>
      <c r="F25" s="174">
        <v>-1.6E-2</v>
      </c>
      <c r="G25" s="176">
        <v>-1.6E-2</v>
      </c>
      <c r="L25" s="13"/>
      <c r="M25" s="13"/>
      <c r="N25" s="13"/>
      <c r="O25" s="13"/>
      <c r="T25" s="6"/>
      <c r="AD25" t="s">
        <v>13</v>
      </c>
    </row>
    <row r="26" spans="1:34" ht="15.5" x14ac:dyDescent="0.35">
      <c r="A26" s="111">
        <v>4</v>
      </c>
      <c r="B26" s="69" t="s">
        <v>4</v>
      </c>
      <c r="C26" s="58" t="str">
        <f t="shared" si="1"/>
        <v>Fransa</v>
      </c>
      <c r="D26" s="172">
        <v>9828.7999999999993</v>
      </c>
      <c r="E26" s="173">
        <v>8893.7000000000007</v>
      </c>
      <c r="F26" s="175">
        <v>0.105</v>
      </c>
      <c r="G26" s="177">
        <v>0.105</v>
      </c>
      <c r="L26" s="13"/>
      <c r="M26" s="13"/>
      <c r="N26" s="13"/>
      <c r="O26" s="13"/>
      <c r="T26" s="6"/>
      <c r="AG26" t="s">
        <v>13</v>
      </c>
    </row>
    <row r="27" spans="1:34" ht="15.5" x14ac:dyDescent="0.35">
      <c r="A27" s="111">
        <v>5</v>
      </c>
      <c r="B27" s="68" t="s">
        <v>3</v>
      </c>
      <c r="C27" s="59" t="str">
        <f t="shared" si="1"/>
        <v>İspanya</v>
      </c>
      <c r="D27" s="171">
        <v>6492.7</v>
      </c>
      <c r="E27" s="42">
        <v>5552.4</v>
      </c>
      <c r="F27" s="174">
        <v>0.16900000000000001</v>
      </c>
      <c r="G27" s="176">
        <v>0.16900000000000001</v>
      </c>
      <c r="L27" s="13"/>
      <c r="M27" s="13"/>
      <c r="N27" s="13"/>
      <c r="O27" s="13"/>
      <c r="T27" s="6"/>
    </row>
    <row r="28" spans="1:34" ht="15.5" x14ac:dyDescent="0.35">
      <c r="A28" s="112">
        <v>6</v>
      </c>
      <c r="B28" s="149" t="s">
        <v>9</v>
      </c>
      <c r="C28" s="58" t="str">
        <f t="shared" si="1"/>
        <v>Belçika</v>
      </c>
      <c r="D28" s="58">
        <v>2372.3000000000002</v>
      </c>
      <c r="E28" s="30">
        <v>2139.5</v>
      </c>
      <c r="F28" s="14">
        <v>0.109</v>
      </c>
      <c r="G28" s="44">
        <v>0.109</v>
      </c>
      <c r="L28" s="13"/>
      <c r="M28" s="13"/>
      <c r="N28" s="13"/>
      <c r="O28" s="13"/>
    </row>
    <row r="29" spans="1:34" s="120" customFormat="1" ht="15.5" x14ac:dyDescent="0.35">
      <c r="A29" s="111">
        <v>7</v>
      </c>
      <c r="B29" s="116" t="s">
        <v>6</v>
      </c>
      <c r="C29" s="117" t="str">
        <f t="shared" si="1"/>
        <v>Norveç</v>
      </c>
      <c r="D29" s="117">
        <v>1829.2</v>
      </c>
      <c r="E29" s="127">
        <v>1535.5</v>
      </c>
      <c r="F29" s="118">
        <v>0.191</v>
      </c>
      <c r="G29" s="119">
        <v>0.105</v>
      </c>
      <c r="L29" s="121"/>
      <c r="M29" s="121"/>
      <c r="N29" s="121"/>
      <c r="O29" s="121"/>
    </row>
    <row r="30" spans="1:34" ht="16" thickBot="1" x14ac:dyDescent="0.4">
      <c r="A30" s="111">
        <v>8</v>
      </c>
      <c r="B30" s="69" t="s">
        <v>7</v>
      </c>
      <c r="C30" s="58" t="str">
        <f t="shared" si="1"/>
        <v>Portekiz</v>
      </c>
      <c r="D30" s="58">
        <v>1473.3</v>
      </c>
      <c r="E30" s="30">
        <v>1457.6</v>
      </c>
      <c r="F30" s="14">
        <v>1.0999999999999999E-2</v>
      </c>
      <c r="G30" s="44">
        <v>1.0999999999999999E-2</v>
      </c>
      <c r="L30" s="13"/>
      <c r="M30" s="13"/>
      <c r="N30" s="13"/>
      <c r="O30" s="13"/>
    </row>
    <row r="31" spans="1:34" s="162" customFormat="1" ht="15.5" x14ac:dyDescent="0.35">
      <c r="A31" s="151">
        <v>9</v>
      </c>
      <c r="B31" s="163" t="s">
        <v>18</v>
      </c>
      <c r="C31" s="164" t="str">
        <f t="shared" si="1"/>
        <v>Türkiye</v>
      </c>
      <c r="D31" s="164">
        <v>1196.0999999999999</v>
      </c>
      <c r="E31" s="165">
        <v>1957.1</v>
      </c>
      <c r="F31" s="166">
        <v>-0.38900000000000001</v>
      </c>
      <c r="G31" s="167">
        <v>-0.16500000000000001</v>
      </c>
      <c r="L31" s="168"/>
      <c r="M31" s="168"/>
      <c r="N31" s="168"/>
      <c r="O31" s="168"/>
      <c r="P31" s="147" t="s">
        <v>12</v>
      </c>
      <c r="Q31" s="148" t="s">
        <v>30</v>
      </c>
    </row>
    <row r="32" spans="1:34" ht="15.5" x14ac:dyDescent="0.35">
      <c r="A32" s="111">
        <v>10</v>
      </c>
      <c r="B32" s="69" t="s">
        <v>11</v>
      </c>
      <c r="C32" s="58" t="str">
        <f t="shared" si="1"/>
        <v>Danimarka</v>
      </c>
      <c r="D32" s="58">
        <v>855.4</v>
      </c>
      <c r="E32" s="30">
        <v>934.7</v>
      </c>
      <c r="F32" s="14">
        <v>-8.5000000000000006E-2</v>
      </c>
      <c r="G32" s="44">
        <v>-8.5999999999999993E-2</v>
      </c>
      <c r="L32" s="13"/>
      <c r="M32" s="13"/>
      <c r="N32" s="13"/>
      <c r="O32" s="13"/>
      <c r="P32" s="103" t="s">
        <v>2</v>
      </c>
      <c r="Q32" s="104" t="s">
        <v>31</v>
      </c>
    </row>
    <row r="33" spans="1:24" ht="16" thickBot="1" x14ac:dyDescent="0.4">
      <c r="A33" s="111">
        <v>11</v>
      </c>
      <c r="B33" s="68" t="s">
        <v>1</v>
      </c>
      <c r="C33" s="59" t="str">
        <f t="shared" si="1"/>
        <v>Çek Cumhuriyeti</v>
      </c>
      <c r="D33" s="59">
        <v>261.7</v>
      </c>
      <c r="E33" s="42">
        <v>205.9</v>
      </c>
      <c r="F33" s="43">
        <v>0.27100000000000002</v>
      </c>
      <c r="G33" s="45">
        <v>0.20899999999999999</v>
      </c>
      <c r="L33" s="13"/>
      <c r="M33" s="13"/>
      <c r="N33" s="13"/>
      <c r="O33" s="13"/>
      <c r="P33" s="105" t="s">
        <v>5</v>
      </c>
      <c r="Q33" s="106" t="s">
        <v>32</v>
      </c>
      <c r="T33" s="6"/>
    </row>
    <row r="34" spans="1:24" ht="16" thickBot="1" x14ac:dyDescent="0.4">
      <c r="B34" s="63"/>
      <c r="C34" s="63"/>
      <c r="D34" s="180"/>
      <c r="E34" s="183"/>
      <c r="F34" s="64"/>
      <c r="G34" s="64"/>
      <c r="L34" s="13"/>
      <c r="M34" s="13"/>
      <c r="N34" s="13"/>
      <c r="O34" s="13"/>
      <c r="P34" s="103" t="s">
        <v>9</v>
      </c>
      <c r="Q34" s="104" t="s">
        <v>35</v>
      </c>
    </row>
    <row r="35" spans="1:24" ht="16" thickBot="1" x14ac:dyDescent="0.4">
      <c r="B35" s="20" t="s">
        <v>45</v>
      </c>
      <c r="C35" s="92"/>
      <c r="D35" s="204">
        <f>SUM(D23:D34)</f>
        <v>79368.099999999991</v>
      </c>
      <c r="E35" s="204">
        <f>SUM(E23:E34)</f>
        <v>69843.599999999991</v>
      </c>
      <c r="F35" s="185">
        <v>0.13600000000000001</v>
      </c>
      <c r="G35" s="66">
        <v>0.113</v>
      </c>
      <c r="H35" s="65"/>
      <c r="P35" s="105" t="s">
        <v>6</v>
      </c>
      <c r="Q35" s="106" t="s">
        <v>36</v>
      </c>
    </row>
    <row r="36" spans="1:24" ht="15.5" x14ac:dyDescent="0.35">
      <c r="D36" s="201"/>
      <c r="E36" s="201"/>
      <c r="F36" s="55"/>
      <c r="P36" s="103" t="s">
        <v>7</v>
      </c>
      <c r="Q36" s="104" t="s">
        <v>37</v>
      </c>
    </row>
    <row r="37" spans="1:24" ht="15.5" x14ac:dyDescent="0.35">
      <c r="P37" s="107" t="s">
        <v>18</v>
      </c>
      <c r="Q37" s="108" t="s">
        <v>38</v>
      </c>
    </row>
    <row r="38" spans="1:24" ht="15.5" x14ac:dyDescent="0.35">
      <c r="B38" s="8" t="s">
        <v>10</v>
      </c>
      <c r="C38" s="8"/>
      <c r="E38" s="7"/>
      <c r="F38" s="7"/>
      <c r="I38" s="11"/>
      <c r="N38" s="7"/>
      <c r="P38" s="103" t="s">
        <v>11</v>
      </c>
      <c r="Q38" s="104" t="s">
        <v>39</v>
      </c>
      <c r="U38" s="7"/>
      <c r="V38" s="7"/>
    </row>
    <row r="39" spans="1:24" ht="15.5" x14ac:dyDescent="0.35">
      <c r="B39" t="s">
        <v>57</v>
      </c>
      <c r="D39" s="4"/>
      <c r="F39" s="3"/>
      <c r="H39" s="11"/>
      <c r="N39" s="3"/>
      <c r="P39" s="105" t="s">
        <v>1</v>
      </c>
      <c r="Q39" s="106" t="s">
        <v>40</v>
      </c>
      <c r="R39" s="4"/>
      <c r="S39" s="4"/>
      <c r="T39" s="4"/>
      <c r="V39" s="3"/>
      <c r="X39" s="4"/>
    </row>
    <row r="40" spans="1:24" ht="15" customHeight="1" x14ac:dyDescent="0.35">
      <c r="B40" s="11" t="s">
        <v>61</v>
      </c>
      <c r="C40" s="11"/>
      <c r="D40" s="10"/>
      <c r="E40" s="10"/>
      <c r="F40" s="10"/>
      <c r="G40" s="10"/>
      <c r="H40" s="11"/>
      <c r="I40" s="11"/>
      <c r="J40" s="10"/>
      <c r="K40" s="10"/>
      <c r="L40" s="10"/>
      <c r="M40" s="10"/>
      <c r="N40" s="10"/>
      <c r="O40" s="10"/>
      <c r="P40" s="103" t="s">
        <v>4</v>
      </c>
      <c r="Q40" s="104" t="s">
        <v>34</v>
      </c>
      <c r="R40" s="10"/>
      <c r="S40" s="10"/>
      <c r="T40" s="10"/>
      <c r="U40" s="10"/>
      <c r="V40" s="10"/>
      <c r="W40" s="10"/>
      <c r="X40" s="10"/>
    </row>
    <row r="41" spans="1:24" ht="15" customHeight="1" thickBot="1" x14ac:dyDescent="0.4">
      <c r="B41" s="179" t="s">
        <v>58</v>
      </c>
      <c r="D41" s="10"/>
      <c r="E41" s="10"/>
      <c r="F41" s="10"/>
      <c r="G41" s="179"/>
      <c r="H41" s="11"/>
      <c r="I41" s="179"/>
      <c r="J41" s="10"/>
      <c r="K41" s="10"/>
      <c r="L41" s="10"/>
      <c r="M41" s="10"/>
      <c r="N41" s="10"/>
      <c r="O41" s="10"/>
      <c r="P41" s="109" t="s">
        <v>3</v>
      </c>
      <c r="Q41" s="110" t="s">
        <v>33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5">
      <c r="B42" s="179" t="s">
        <v>59</v>
      </c>
      <c r="E42" s="5"/>
      <c r="F42" s="5"/>
      <c r="G42" s="6"/>
      <c r="I42" s="5"/>
      <c r="J42" s="5"/>
      <c r="K42" s="6"/>
      <c r="L42" s="6"/>
      <c r="M42" s="5"/>
      <c r="N42" s="5"/>
      <c r="O42" s="6"/>
      <c r="R42" s="5"/>
      <c r="S42" s="6"/>
      <c r="T42" s="6"/>
      <c r="U42" s="5"/>
      <c r="V42" s="5"/>
      <c r="W42" s="6"/>
      <c r="X42" s="6"/>
    </row>
    <row r="45" spans="1:24" ht="14" x14ac:dyDescent="0.3">
      <c r="B45" s="23"/>
      <c r="C45" s="23"/>
    </row>
    <row r="47" spans="1:24" ht="14" x14ac:dyDescent="0.3"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</row>
    <row r="48" spans="1:24" x14ac:dyDescent="0.25">
      <c r="B48" s="24"/>
      <c r="C48" s="24"/>
    </row>
    <row r="49" spans="2:13" x14ac:dyDescent="0.25">
      <c r="B49" s="25"/>
      <c r="C49" s="25"/>
    </row>
    <row r="50" spans="2:13" x14ac:dyDescent="0.25">
      <c r="B50" s="25"/>
      <c r="C50" s="25"/>
      <c r="M50" s="9" t="s">
        <v>13</v>
      </c>
    </row>
    <row r="52" spans="2:13" x14ac:dyDescent="0.25">
      <c r="B52" s="9"/>
      <c r="C52" s="9"/>
    </row>
  </sheetData>
  <sortState ref="B23:G33">
    <sortCondition descending="1" ref="D23:D33"/>
  </sortState>
  <mergeCells count="8">
    <mergeCell ref="B47:P47"/>
    <mergeCell ref="B1:P1"/>
    <mergeCell ref="B4:B5"/>
    <mergeCell ref="D4:G4"/>
    <mergeCell ref="H4:K4"/>
    <mergeCell ref="L4:O4"/>
    <mergeCell ref="B21:B22"/>
    <mergeCell ref="D21:G21"/>
  </mergeCells>
  <conditionalFormatting sqref="U38:V38 E38:F38 J38 M24:N27 M38 M31:M33">
    <cfRule type="expression" dxfId="86" priority="283" stopIfTrue="1">
      <formula>G24=2</formula>
    </cfRule>
    <cfRule type="expression" dxfId="85" priority="284" stopIfTrue="1">
      <formula>G24=3</formula>
    </cfRule>
    <cfRule type="expression" dxfId="84" priority="285" stopIfTrue="1">
      <formula>G24=4</formula>
    </cfRule>
  </conditionalFormatting>
  <conditionalFormatting sqref="D17:E17">
    <cfRule type="expression" dxfId="83" priority="277" stopIfTrue="1">
      <formula>#REF!=2</formula>
    </cfRule>
    <cfRule type="expression" dxfId="82" priority="278" stopIfTrue="1">
      <formula>#REF!=3</formula>
    </cfRule>
    <cfRule type="expression" dxfId="81" priority="279" stopIfTrue="1">
      <formula>#REF!=4</formula>
    </cfRule>
  </conditionalFormatting>
  <conditionalFormatting sqref="M30:N30">
    <cfRule type="expression" dxfId="80" priority="262" stopIfTrue="1">
      <formula>O30=2</formula>
    </cfRule>
    <cfRule type="expression" dxfId="79" priority="263" stopIfTrue="1">
      <formula>O30=3</formula>
    </cfRule>
    <cfRule type="expression" dxfId="78" priority="264" stopIfTrue="1">
      <formula>O30=4</formula>
    </cfRule>
  </conditionalFormatting>
  <conditionalFormatting sqref="M28:N28">
    <cfRule type="expression" dxfId="77" priority="259" stopIfTrue="1">
      <formula>O28=2</formula>
    </cfRule>
    <cfRule type="expression" dxfId="76" priority="260" stopIfTrue="1">
      <formula>O28=3</formula>
    </cfRule>
    <cfRule type="expression" dxfId="75" priority="261" stopIfTrue="1">
      <formula>O28=4</formula>
    </cfRule>
  </conditionalFormatting>
  <conditionalFormatting sqref="M29:N29">
    <cfRule type="expression" dxfId="74" priority="256" stopIfTrue="1">
      <formula>O29=2</formula>
    </cfRule>
    <cfRule type="expression" dxfId="73" priority="257" stopIfTrue="1">
      <formula>O29=3</formula>
    </cfRule>
    <cfRule type="expression" dxfId="72" priority="258" stopIfTrue="1">
      <formula>O29=4</formula>
    </cfRule>
  </conditionalFormatting>
  <conditionalFormatting sqref="H17:I17">
    <cfRule type="expression" dxfId="71" priority="244" stopIfTrue="1">
      <formula>#REF!=2</formula>
    </cfRule>
    <cfRule type="expression" dxfId="70" priority="245" stopIfTrue="1">
      <formula>#REF!=3</formula>
    </cfRule>
    <cfRule type="expression" dxfId="69" priority="246" stopIfTrue="1">
      <formula>#REF!=4</formula>
    </cfRule>
  </conditionalFormatting>
  <conditionalFormatting sqref="Q31:Q41">
    <cfRule type="expression" dxfId="68" priority="241" stopIfTrue="1">
      <formula>#REF!=2</formula>
    </cfRule>
    <cfRule type="expression" dxfId="67" priority="242" stopIfTrue="1">
      <formula>#REF!=3</formula>
    </cfRule>
    <cfRule type="expression" dxfId="66" priority="243" stopIfTrue="1">
      <formula>#REF!=4</formula>
    </cfRule>
  </conditionalFormatting>
  <conditionalFormatting sqref="L17:M17">
    <cfRule type="expression" dxfId="65" priority="235" stopIfTrue="1">
      <formula>#REF!=2</formula>
    </cfRule>
    <cfRule type="expression" dxfId="64" priority="236" stopIfTrue="1">
      <formula>#REF!=3</formula>
    </cfRule>
    <cfRule type="expression" dxfId="63" priority="237" stopIfTrue="1">
      <formula>#REF!=4</formula>
    </cfRule>
  </conditionalFormatting>
  <conditionalFormatting sqref="N38 N33">
    <cfRule type="expression" dxfId="62" priority="1051" stopIfTrue="1">
      <formula>P31=2</formula>
    </cfRule>
    <cfRule type="expression" dxfId="61" priority="1052" stopIfTrue="1">
      <formula>P31=3</formula>
    </cfRule>
    <cfRule type="expression" dxfId="60" priority="1053" stopIfTrue="1">
      <formula>P31=4</formula>
    </cfRule>
  </conditionalFormatting>
  <conditionalFormatting sqref="N31:N32">
    <cfRule type="expression" dxfId="59" priority="1063" stopIfTrue="1">
      <formula>#REF!=2</formula>
    </cfRule>
    <cfRule type="expression" dxfId="58" priority="1064" stopIfTrue="1">
      <formula>#REF!=3</formula>
    </cfRule>
    <cfRule type="expression" dxfId="57" priority="1065" stopIfTrue="1">
      <formula>#REF!=4</formula>
    </cfRule>
  </conditionalFormatting>
  <conditionalFormatting sqref="I40">
    <cfRule type="expression" dxfId="56" priority="67" stopIfTrue="1">
      <formula>K40=2</formula>
    </cfRule>
    <cfRule type="expression" dxfId="55" priority="68" stopIfTrue="1">
      <formula>K40=3</formula>
    </cfRule>
    <cfRule type="expression" dxfId="54" priority="69" stopIfTrue="1">
      <formula>K40=4</formula>
    </cfRule>
  </conditionalFormatting>
  <conditionalFormatting sqref="F6:F8">
    <cfRule type="expression" dxfId="53" priority="64" stopIfTrue="1">
      <formula>#REF!=2</formula>
    </cfRule>
    <cfRule type="expression" dxfId="52" priority="65" stopIfTrue="1">
      <formula>#REF!=3</formula>
    </cfRule>
    <cfRule type="expression" dxfId="51" priority="66" stopIfTrue="1">
      <formula>#REF!=4</formula>
    </cfRule>
  </conditionalFormatting>
  <conditionalFormatting sqref="D6:E6 D8:E8">
    <cfRule type="expression" dxfId="50" priority="61" stopIfTrue="1">
      <formula>#REF!=2</formula>
    </cfRule>
    <cfRule type="expression" dxfId="49" priority="62" stopIfTrue="1">
      <formula>#REF!=3</formula>
    </cfRule>
    <cfRule type="expression" dxfId="48" priority="63" stopIfTrue="1">
      <formula>#REF!=4</formula>
    </cfRule>
  </conditionalFormatting>
  <conditionalFormatting sqref="B6 B8">
    <cfRule type="expression" dxfId="47" priority="58" stopIfTrue="1">
      <formula>#REF!=2</formula>
    </cfRule>
    <cfRule type="expression" dxfId="46" priority="59" stopIfTrue="1">
      <formula>#REF!=3</formula>
    </cfRule>
    <cfRule type="expression" dxfId="45" priority="60" stopIfTrue="1">
      <formula>#REF!=4</formula>
    </cfRule>
  </conditionalFormatting>
  <conditionalFormatting sqref="J6:J8">
    <cfRule type="expression" dxfId="44" priority="55" stopIfTrue="1">
      <formula>#REF!=2</formula>
    </cfRule>
    <cfRule type="expression" dxfId="43" priority="56" stopIfTrue="1">
      <formula>#REF!=3</formula>
    </cfRule>
    <cfRule type="expression" dxfId="42" priority="57" stopIfTrue="1">
      <formula>#REF!=4</formula>
    </cfRule>
  </conditionalFormatting>
  <conditionalFormatting sqref="H6:I6 H8:I8">
    <cfRule type="expression" dxfId="41" priority="52" stopIfTrue="1">
      <formula>#REF!=2</formula>
    </cfRule>
    <cfRule type="expression" dxfId="40" priority="53" stopIfTrue="1">
      <formula>#REF!=3</formula>
    </cfRule>
    <cfRule type="expression" dxfId="39" priority="54" stopIfTrue="1">
      <formula>#REF!=4</formula>
    </cfRule>
  </conditionalFormatting>
  <conditionalFormatting sqref="N6:N8">
    <cfRule type="expression" dxfId="38" priority="49" stopIfTrue="1">
      <formula>#REF!=2</formula>
    </cfRule>
    <cfRule type="expression" dxfId="37" priority="50" stopIfTrue="1">
      <formula>#REF!=3</formula>
    </cfRule>
    <cfRule type="expression" dxfId="36" priority="51" stopIfTrue="1">
      <formula>#REF!=4</formula>
    </cfRule>
  </conditionalFormatting>
  <conditionalFormatting sqref="L6:M6 L8:M8">
    <cfRule type="expression" dxfId="35" priority="46" stopIfTrue="1">
      <formula>#REF!=2</formula>
    </cfRule>
    <cfRule type="expression" dxfId="34" priority="47" stopIfTrue="1">
      <formula>#REF!=3</formula>
    </cfRule>
    <cfRule type="expression" dxfId="33" priority="48" stopIfTrue="1">
      <formula>#REF!=4</formula>
    </cfRule>
  </conditionalFormatting>
  <conditionalFormatting sqref="C6 C8">
    <cfRule type="expression" dxfId="32" priority="43" stopIfTrue="1">
      <formula>#REF!=2</formula>
    </cfRule>
    <cfRule type="expression" dxfId="31" priority="44" stopIfTrue="1">
      <formula>#REF!=3</formula>
    </cfRule>
    <cfRule type="expression" dxfId="30" priority="45" stopIfTrue="1">
      <formula>#REF!=4</formula>
    </cfRule>
  </conditionalFormatting>
  <conditionalFormatting sqref="C10 C12 C14 C16">
    <cfRule type="expression" dxfId="29" priority="19" stopIfTrue="1">
      <formula>#REF!=2</formula>
    </cfRule>
    <cfRule type="expression" dxfId="28" priority="20" stopIfTrue="1">
      <formula>#REF!=3</formula>
    </cfRule>
    <cfRule type="expression" dxfId="27" priority="21" stopIfTrue="1">
      <formula>#REF!=4</formula>
    </cfRule>
  </conditionalFormatting>
  <conditionalFormatting sqref="F9:F16">
    <cfRule type="expression" dxfId="26" priority="40" stopIfTrue="1">
      <formula>#REF!=2</formula>
    </cfRule>
    <cfRule type="expression" dxfId="25" priority="41" stopIfTrue="1">
      <formula>#REF!=3</formula>
    </cfRule>
    <cfRule type="expression" dxfId="24" priority="42" stopIfTrue="1">
      <formula>#REF!=4</formula>
    </cfRule>
  </conditionalFormatting>
  <conditionalFormatting sqref="D10:E10 D12:E12 D14:E14 D16:E16">
    <cfRule type="expression" dxfId="23" priority="37" stopIfTrue="1">
      <formula>#REF!=2</formula>
    </cfRule>
    <cfRule type="expression" dxfId="22" priority="38" stopIfTrue="1">
      <formula>#REF!=3</formula>
    </cfRule>
    <cfRule type="expression" dxfId="21" priority="39" stopIfTrue="1">
      <formula>#REF!=4</formula>
    </cfRule>
  </conditionalFormatting>
  <conditionalFormatting sqref="B10 B12 B14 B16">
    <cfRule type="expression" dxfId="20" priority="34" stopIfTrue="1">
      <formula>#REF!=2</formula>
    </cfRule>
    <cfRule type="expression" dxfId="19" priority="35" stopIfTrue="1">
      <formula>#REF!=3</formula>
    </cfRule>
    <cfRule type="expression" dxfId="18" priority="36" stopIfTrue="1">
      <formula>#REF!=4</formula>
    </cfRule>
  </conditionalFormatting>
  <conditionalFormatting sqref="J9:J16">
    <cfRule type="expression" dxfId="17" priority="31" stopIfTrue="1">
      <formula>#REF!=2</formula>
    </cfRule>
    <cfRule type="expression" dxfId="16" priority="32" stopIfTrue="1">
      <formula>#REF!=3</formula>
    </cfRule>
    <cfRule type="expression" dxfId="15" priority="33" stopIfTrue="1">
      <formula>#REF!=4</formula>
    </cfRule>
  </conditionalFormatting>
  <conditionalFormatting sqref="H10:I10 H12:I12 H14:I14 H16:I16">
    <cfRule type="expression" dxfId="14" priority="28" stopIfTrue="1">
      <formula>#REF!=2</formula>
    </cfRule>
    <cfRule type="expression" dxfId="13" priority="29" stopIfTrue="1">
      <formula>#REF!=3</formula>
    </cfRule>
    <cfRule type="expression" dxfId="12" priority="30" stopIfTrue="1">
      <formula>#REF!=4</formula>
    </cfRule>
  </conditionalFormatting>
  <conditionalFormatting sqref="N9:N16">
    <cfRule type="expression" dxfId="11" priority="25" stopIfTrue="1">
      <formula>#REF!=2</formula>
    </cfRule>
    <cfRule type="expression" dxfId="10" priority="26" stopIfTrue="1">
      <formula>#REF!=3</formula>
    </cfRule>
    <cfRule type="expression" dxfId="9" priority="27" stopIfTrue="1">
      <formula>#REF!=4</formula>
    </cfRule>
  </conditionalFormatting>
  <conditionalFormatting sqref="L10:M10 L12:M12 L14:M14 L16:M16">
    <cfRule type="expression" dxfId="8" priority="22" stopIfTrue="1">
      <formula>#REF!=2</formula>
    </cfRule>
    <cfRule type="expression" dxfId="7" priority="23" stopIfTrue="1">
      <formula>#REF!=3</formula>
    </cfRule>
    <cfRule type="expression" dxfId="6" priority="24" stopIfTrue="1">
      <formula>#REF!=4</formula>
    </cfRule>
  </conditionalFormatting>
  <conditionalFormatting sqref="D23:E25 C26:E33">
    <cfRule type="expression" dxfId="5" priority="4" stopIfTrue="1">
      <formula>E23=2</formula>
    </cfRule>
    <cfRule type="expression" dxfId="4" priority="5" stopIfTrue="1">
      <formula>E23=3</formula>
    </cfRule>
    <cfRule type="expression" dxfId="3" priority="6" stopIfTrue="1">
      <formula>E23=4</formula>
    </cfRule>
  </conditionalFormatting>
  <conditionalFormatting sqref="C23:C25">
    <cfRule type="expression" dxfId="2" priority="1" stopIfTrue="1">
      <formula>E23=2</formula>
    </cfRule>
    <cfRule type="expression" dxfId="1" priority="2" stopIfTrue="1">
      <formula>E23=3</formula>
    </cfRule>
    <cfRule type="expression" dxfId="0" priority="3" stopIfTrue="1">
      <formula>E23=4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Total (TR)</vt:lpstr>
      <vt:lpstr>Total!Print_Area</vt:lpstr>
      <vt:lpstr>'Total (TR)'!Print_Area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2023-12-13T13:10:58Z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