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DATA\BIRLIK\İstatistik ve Ekonomik Araştırmalar\Üye Raporları\Finansal Kiralama\2020_Q2\website\"/>
    </mc:Choice>
  </mc:AlternateContent>
  <bookViews>
    <workbookView xWindow="0" yWindow="0" windowWidth="28800" windowHeight="12060"/>
  </bookViews>
  <sheets>
    <sheet name="Özet_I.Dönem" sheetId="29" r:id="rId1"/>
    <sheet name="Özet_II.Dönem" sheetId="31" r:id="rId2"/>
    <sheet name="Özet_6 aylık" sheetId="33" r:id="rId3"/>
    <sheet name="Grafik" sheetId="32" r:id="rId4"/>
    <sheet name="Grafik (2)" sheetId="34" r:id="rId5"/>
  </sheets>
  <externalReferences>
    <externalReference r:id="rId6"/>
    <externalReference r:id="rId7"/>
  </externalReferences>
  <definedNames>
    <definedName name="_xlnm.Print_Area" localSheetId="3">Grafik!$B$2:$P$47</definedName>
    <definedName name="_xlnm.Print_Area" localSheetId="4">'Grafik (2)'!$B$2:$P$47</definedName>
    <definedName name="_xlnm.Print_Area" localSheetId="2">'Özet_6 aylık'!$B$2:$N$47</definedName>
    <definedName name="_xlnm.Print_Area" localSheetId="0">Özet_I.Dönem!$B$2:$N$47</definedName>
    <definedName name="_xlnm.Print_Area" localSheetId="1">Özet_II.Dönem!$B$2:$M$47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34" l="1"/>
  <c r="I42" i="34"/>
  <c r="I46" i="34" s="1"/>
  <c r="I41" i="34"/>
  <c r="I43" i="34" s="1"/>
  <c r="H41" i="34"/>
  <c r="H43" i="34" s="1"/>
  <c r="G41" i="34"/>
  <c r="G45" i="34" s="1"/>
  <c r="F41" i="34"/>
  <c r="F45" i="34" s="1"/>
  <c r="E41" i="34"/>
  <c r="E43" i="34" s="1"/>
  <c r="D41" i="34"/>
  <c r="D43" i="34" s="1"/>
  <c r="F46" i="34" l="1"/>
  <c r="D45" i="34"/>
  <c r="G43" i="34"/>
  <c r="E45" i="34"/>
  <c r="I45" i="34"/>
  <c r="G46" i="34"/>
  <c r="H45" i="34"/>
  <c r="D46" i="34"/>
  <c r="H46" i="34"/>
  <c r="E46" i="34"/>
</calcChain>
</file>

<file path=xl/sharedStrings.xml><?xml version="1.0" encoding="utf-8"?>
<sst xmlns="http://schemas.openxmlformats.org/spreadsheetml/2006/main" count="231" uniqueCount="64">
  <si>
    <t xml:space="preserve"> </t>
  </si>
  <si>
    <t>FKB ÜYESİ FİNANSAL KİRALAMA ŞİRKETLERİNİN</t>
  </si>
  <si>
    <t xml:space="preserve">FİNANSAL KİRALAMA İŞLEMLERİNİN SEKTÖRLERE  GÖRE DAĞILIM İCMALİ </t>
  </si>
  <si>
    <t>DÖNEMİ</t>
  </si>
  <si>
    <t>SÖZLEŞME ADEDİ</t>
  </si>
  <si>
    <t>BRÜT İŞLEM HACMİ 
Bin TL</t>
  </si>
  <si>
    <t>BRÜT İŞLEM HACMİ 
PAY</t>
  </si>
  <si>
    <t>KİRA ALACAĞI Bin TL</t>
  </si>
  <si>
    <t>KİRA ALACAĞI 
PAY</t>
  </si>
  <si>
    <t>BRÜT İŞLEM HACMİ 
Bin USD</t>
  </si>
  <si>
    <t>BRÜT İŞLEM HACMİ 
Bin EUR</t>
  </si>
  <si>
    <t>TARIM</t>
  </si>
  <si>
    <t>TARIM,HAYVANCILIK,ORMANCILIK</t>
  </si>
  <si>
    <t>BALIKÇILIK</t>
  </si>
  <si>
    <t>İMALAT SANAYİ</t>
  </si>
  <si>
    <t>ENERJİ ÜRETEN MADENLERİN ÇIKARILMASI</t>
  </si>
  <si>
    <t xml:space="preserve">ENERJİ ÜRETMEYEN MADENELERİN ÇIKARILMASI </t>
  </si>
  <si>
    <t>GIDA,MEŞRUBAT VE TÜTÜN SANAYİ</t>
  </si>
  <si>
    <t>TEKSTİL VE TEKSTİL ÜRÜNLERİ SANAYİ</t>
  </si>
  <si>
    <t>DERİ VE DERİ ÜRÜNLERİ SANAYİ</t>
  </si>
  <si>
    <t>AĞAÇ VE AĞAÇ ÜRÜNLERİ SANAYİ</t>
  </si>
  <si>
    <t>KAĞIT VE KAĞIT ÜRÜNLERİ BASIM SAN.</t>
  </si>
  <si>
    <t>NÜKLEER YAKIT,PETROL,ÜR.KÖMÜR ÜR.SAN.</t>
  </si>
  <si>
    <t>KİMYA VE KİMYA ÜRÜNLERİ İLE SENTETİK LİF SAN.</t>
  </si>
  <si>
    <t>KAUÇUK VE PLASTİK ÜRÜNLERİ SANAYİ</t>
  </si>
  <si>
    <t>DİĞER METAL DIŞI MADENLER SANAYİ</t>
  </si>
  <si>
    <t>METAL ANA SANAYİİ VE İŞLENMİŞ MADDE ÜRETİMİ</t>
  </si>
  <si>
    <t>MAKİNA VE TECHİZAT SANAYİ</t>
  </si>
  <si>
    <t>ELEKTRİK VE OPTİK ALETLER SAN.</t>
  </si>
  <si>
    <t>ULAŞIM ARAÇLARI SANAYİ</t>
  </si>
  <si>
    <t>BAŞKA YERLERDE SINIFLANDIRILMAMIŞ İMALAT SAN.</t>
  </si>
  <si>
    <t>ELEKTRİK GAZ VE SU KAYNAKLARI</t>
  </si>
  <si>
    <t>HİZMET</t>
  </si>
  <si>
    <t xml:space="preserve">İNŞAAT  </t>
  </si>
  <si>
    <t>TOPTAN VE PER.TİC.MOT.AR.SERV.HZM.</t>
  </si>
  <si>
    <t>OTEL VE RESTORANLAR(TURİZM)</t>
  </si>
  <si>
    <t>TAŞIMACILIK DEPOLAMA VE HABERLEŞME</t>
  </si>
  <si>
    <t>FİNANSAL ARACILIK</t>
  </si>
  <si>
    <t>a) Parasal Kurumlar</t>
  </si>
  <si>
    <t>b) Diğer Finansal Aracılar</t>
  </si>
  <si>
    <t>EMLAK KOM.KİRALAMA VE İŞL.FAALİTYERİ</t>
  </si>
  <si>
    <t>SAVUNMA VE KAMU YÖNETİMİ ZORUNLU SOS.GÜV.</t>
  </si>
  <si>
    <t>EĞİTİM</t>
  </si>
  <si>
    <t>SAĞLIK VE SOSYAL HİZMETLER</t>
  </si>
  <si>
    <t>DİĞER TOPLUMSAL SOS.VE KİŞİSEL HİZMETLER</t>
  </si>
  <si>
    <t>İŞÇİ ÇALIŞTIRAN ÖZEL KİŞİLER</t>
  </si>
  <si>
    <t>ULUSLAR ARASI ÖRGÜT VE KURULUŞLAR</t>
  </si>
  <si>
    <t>TÜKETİCİ KONUT FİNANSMANI</t>
  </si>
  <si>
    <t>DİĞER</t>
  </si>
  <si>
    <t>GENEL TOPLAM</t>
  </si>
  <si>
    <t>01.01.2020-31.03.2020</t>
  </si>
  <si>
    <t>İşlem Adedi</t>
  </si>
  <si>
    <t>Müşteri Adedi</t>
  </si>
  <si>
    <t>01.04.2020-30.06.2020</t>
  </si>
  <si>
    <t xml:space="preserve">                                                                                                                  </t>
  </si>
  <si>
    <t xml:space="preserve">FİNANSAL KİRALAMA İŞLEMLERİNİN SEKTÖRLERE  GÖRE DAĞILIMI </t>
  </si>
  <si>
    <t>2020 YILI II.DÖNEM SEKTÖR VERİLERİ</t>
  </si>
  <si>
    <t>(000 TL)</t>
  </si>
  <si>
    <t>TÜKETİCİ KONUT 
FİNANSMANI</t>
  </si>
  <si>
    <t>TOPLAM</t>
  </si>
  <si>
    <t>2020_Q2</t>
  </si>
  <si>
    <t>2019_Q2</t>
  </si>
  <si>
    <t>Büyüme</t>
  </si>
  <si>
    <t>01.01.2020-30.06.2020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</si>
</sst>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₺_-;\-* #,##0.00\ _₺_-;_-* &quot;-&quot;??\ _₺_-;_-@_-"/>
    <numFmt numFmtId="165" formatCode="0.0%"/>
    <numFmt numFmtId="166" formatCode="_-* #,##0\ _₺_-;\-* #,##0\ _₺_-;_-* &quot;-&quot;??\ _₺_-;_-@_-"/>
  </numFmts>
  <fonts count="22" x14ac:knownFonts="1">
    <font>
      <sz val="10"/>
      <name val="Arial"/>
      <family val="2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b/>
      <sz val="12"/>
      <color theme="3" tint="0.39997558519241921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name val="Arial"/>
      <charset val="162"/>
    </font>
    <font>
      <sz val="8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b/>
      <sz val="9"/>
      <name val="Times New Roman TUR"/>
      <family val="1"/>
      <charset val="162"/>
    </font>
    <font>
      <sz val="10"/>
      <name val="Times New Roman TUR"/>
      <family val="1"/>
      <charset val="162"/>
    </font>
    <font>
      <b/>
      <sz val="8"/>
      <name val="Times New Roman TUR"/>
      <family val="1"/>
      <charset val="162"/>
    </font>
    <font>
      <b/>
      <sz val="8"/>
      <name val="Times New Roman Tur"/>
      <charset val="162"/>
    </font>
    <font>
      <sz val="7"/>
      <name val="Times New Roman Tur"/>
      <family val="1"/>
      <charset val="162"/>
    </font>
    <font>
      <sz val="8"/>
      <name val="Times New Roman TUR"/>
      <family val="1"/>
      <charset val="162"/>
    </font>
    <font>
      <sz val="8"/>
      <name val="Arial"/>
      <family val="2"/>
      <charset val="162"/>
    </font>
    <font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gray0625">
        <fgColor indexed="8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8"/>
      </patternFill>
    </fill>
    <fill>
      <patternFill patternType="solid">
        <fgColor theme="3" tint="0.59999389629810485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3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0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0" fillId="0" borderId="0"/>
    <xf numFmtId="0" fontId="2" fillId="0" borderId="0"/>
    <xf numFmtId="164" fontId="3" fillId="0" borderId="0" applyFont="0" applyFill="0" applyBorder="0" applyAlignment="0" applyProtection="0"/>
    <xf numFmtId="0" fontId="1" fillId="0" borderId="0"/>
    <xf numFmtId="0" fontId="11" fillId="0" borderId="0"/>
    <xf numFmtId="164" fontId="3" fillId="0" borderId="0" applyFont="0" applyFill="0" applyBorder="0" applyAlignment="0" applyProtection="0"/>
    <xf numFmtId="0" fontId="3" fillId="0" borderId="0"/>
  </cellStyleXfs>
  <cellXfs count="187">
    <xf numFmtId="0" fontId="0" fillId="0" borderId="0" xfId="0"/>
    <xf numFmtId="165" fontId="4" fillId="0" borderId="1" xfId="2" applyNumberFormat="1" applyFont="1" applyBorder="1"/>
    <xf numFmtId="165" fontId="7" fillId="0" borderId="0" xfId="2" applyNumberFormat="1" applyFont="1" applyBorder="1"/>
    <xf numFmtId="165" fontId="4" fillId="0" borderId="0" xfId="2" applyNumberFormat="1" applyFont="1" applyBorder="1"/>
    <xf numFmtId="165" fontId="4" fillId="3" borderId="0" xfId="2" applyNumberFormat="1" applyFont="1" applyFill="1" applyBorder="1"/>
    <xf numFmtId="165" fontId="8" fillId="4" borderId="7" xfId="2" applyNumberFormat="1" applyFont="1" applyFill="1" applyBorder="1" applyAlignment="1">
      <alignment horizontal="center" vertical="center" wrapText="1"/>
    </xf>
    <xf numFmtId="165" fontId="8" fillId="8" borderId="13" xfId="2" applyNumberFormat="1" applyFont="1" applyFill="1" applyBorder="1"/>
    <xf numFmtId="3" fontId="8" fillId="8" borderId="15" xfId="2" applyNumberFormat="1" applyFont="1" applyFill="1" applyBorder="1"/>
    <xf numFmtId="165" fontId="4" fillId="0" borderId="19" xfId="2" applyNumberFormat="1" applyFont="1" applyBorder="1"/>
    <xf numFmtId="3" fontId="4" fillId="7" borderId="20" xfId="2" applyNumberFormat="1" applyFont="1" applyFill="1" applyBorder="1"/>
    <xf numFmtId="165" fontId="8" fillId="8" borderId="25" xfId="2" applyNumberFormat="1" applyFont="1" applyFill="1" applyBorder="1"/>
    <xf numFmtId="3" fontId="8" fillId="8" borderId="27" xfId="2" applyNumberFormat="1" applyFont="1" applyFill="1" applyBorder="1"/>
    <xf numFmtId="165" fontId="8" fillId="9" borderId="33" xfId="2" applyNumberFormat="1" applyFont="1" applyFill="1" applyBorder="1"/>
    <xf numFmtId="3" fontId="4" fillId="0" borderId="0" xfId="2" applyNumberFormat="1" applyFont="1" applyBorder="1"/>
    <xf numFmtId="165" fontId="4" fillId="0" borderId="0" xfId="2" applyNumberFormat="1" applyFont="1"/>
    <xf numFmtId="166" fontId="4" fillId="0" borderId="6" xfId="1" applyNumberFormat="1" applyFont="1" applyFill="1" applyBorder="1" applyAlignment="1">
      <alignment horizontal="left"/>
    </xf>
    <xf numFmtId="166" fontId="4" fillId="0" borderId="0" xfId="1" applyNumberFormat="1" applyFont="1"/>
    <xf numFmtId="0" fontId="4" fillId="0" borderId="1" xfId="7" applyFont="1" applyBorder="1"/>
    <xf numFmtId="3" fontId="4" fillId="0" borderId="1" xfId="7" applyNumberFormat="1" applyFont="1" applyBorder="1"/>
    <xf numFmtId="0" fontId="4" fillId="0" borderId="0" xfId="7" applyFont="1"/>
    <xf numFmtId="0" fontId="5" fillId="0" borderId="0" xfId="7" applyFont="1" applyBorder="1"/>
    <xf numFmtId="0" fontId="6" fillId="0" borderId="0" xfId="7" applyFont="1" applyBorder="1"/>
    <xf numFmtId="0" fontId="7" fillId="0" borderId="0" xfId="7" applyFont="1" applyBorder="1"/>
    <xf numFmtId="3" fontId="5" fillId="0" borderId="0" xfId="7" applyNumberFormat="1" applyFont="1" applyBorder="1"/>
    <xf numFmtId="0" fontId="5" fillId="0" borderId="0" xfId="7" applyFont="1"/>
    <xf numFmtId="0" fontId="6" fillId="0" borderId="0" xfId="7" applyFont="1" applyBorder="1" applyAlignment="1">
      <alignment horizontal="left"/>
    </xf>
    <xf numFmtId="0" fontId="4" fillId="0" borderId="0" xfId="7" applyFont="1" applyBorder="1"/>
    <xf numFmtId="3" fontId="4" fillId="0" borderId="0" xfId="7" applyNumberFormat="1" applyFont="1" applyBorder="1"/>
    <xf numFmtId="0" fontId="8" fillId="2" borderId="2" xfId="7" applyFont="1" applyFill="1" applyBorder="1"/>
    <xf numFmtId="0" fontId="8" fillId="2" borderId="3" xfId="7" applyFont="1" applyFill="1" applyBorder="1"/>
    <xf numFmtId="0" fontId="8" fillId="0" borderId="4" xfId="7" applyFont="1" applyBorder="1" applyAlignment="1">
      <alignment horizontal="center"/>
    </xf>
    <xf numFmtId="0" fontId="8" fillId="2" borderId="4" xfId="7" applyFont="1" applyFill="1" applyBorder="1"/>
    <xf numFmtId="3" fontId="4" fillId="3" borderId="0" xfId="7" applyNumberFormat="1" applyFont="1" applyFill="1" applyBorder="1"/>
    <xf numFmtId="0" fontId="4" fillId="3" borderId="0" xfId="7" applyFont="1" applyFill="1" applyBorder="1"/>
    <xf numFmtId="0" fontId="8" fillId="3" borderId="5" xfId="7" applyFont="1" applyFill="1" applyBorder="1"/>
    <xf numFmtId="0" fontId="4" fillId="3" borderId="1" xfId="7" applyFont="1" applyFill="1" applyBorder="1"/>
    <xf numFmtId="0" fontId="8" fillId="4" borderId="7" xfId="7" applyFont="1" applyFill="1" applyBorder="1" applyAlignment="1">
      <alignment horizontal="center" vertical="center" wrapText="1"/>
    </xf>
    <xf numFmtId="3" fontId="8" fillId="5" borderId="8" xfId="7" applyNumberFormat="1" applyFont="1" applyFill="1" applyBorder="1" applyAlignment="1">
      <alignment horizontal="center" vertical="center" wrapText="1"/>
    </xf>
    <xf numFmtId="3" fontId="8" fillId="6" borderId="4" xfId="7" applyNumberFormat="1" applyFont="1" applyFill="1" applyBorder="1" applyAlignment="1">
      <alignment horizontal="center" wrapText="1"/>
    </xf>
    <xf numFmtId="0" fontId="8" fillId="7" borderId="9" xfId="7" applyFont="1" applyFill="1" applyBorder="1"/>
    <xf numFmtId="0" fontId="4" fillId="7" borderId="10" xfId="7" applyFont="1" applyFill="1" applyBorder="1"/>
    <xf numFmtId="0" fontId="4" fillId="7" borderId="11" xfId="7" applyFont="1" applyFill="1" applyBorder="1"/>
    <xf numFmtId="3" fontId="8" fillId="8" borderId="12" xfId="7" applyNumberFormat="1" applyFont="1" applyFill="1" applyBorder="1"/>
    <xf numFmtId="3" fontId="8" fillId="8" borderId="14" xfId="7" applyNumberFormat="1" applyFont="1" applyFill="1" applyBorder="1"/>
    <xf numFmtId="10" fontId="8" fillId="8" borderId="10" xfId="7" applyNumberFormat="1" applyFont="1" applyFill="1" applyBorder="1"/>
    <xf numFmtId="0" fontId="4" fillId="0" borderId="16" xfId="7" applyFont="1" applyBorder="1"/>
    <xf numFmtId="0" fontId="4" fillId="0" borderId="17" xfId="7" applyFont="1" applyBorder="1"/>
    <xf numFmtId="3" fontId="4" fillId="0" borderId="18" xfId="7" applyNumberFormat="1" applyFont="1" applyBorder="1"/>
    <xf numFmtId="10" fontId="4" fillId="0" borderId="0" xfId="7" applyNumberFormat="1" applyFont="1" applyBorder="1"/>
    <xf numFmtId="0" fontId="8" fillId="7" borderId="21" xfId="7" applyFont="1" applyFill="1" applyBorder="1"/>
    <xf numFmtId="0" fontId="4" fillId="7" borderId="22" xfId="7" applyFont="1" applyFill="1" applyBorder="1"/>
    <xf numFmtId="0" fontId="4" fillId="7" borderId="23" xfId="7" applyFont="1" applyFill="1" applyBorder="1"/>
    <xf numFmtId="3" fontId="8" fillId="8" borderId="24" xfId="7" applyNumberFormat="1" applyFont="1" applyFill="1" applyBorder="1"/>
    <xf numFmtId="3" fontId="8" fillId="8" borderId="26" xfId="7" applyNumberFormat="1" applyFont="1" applyFill="1" applyBorder="1"/>
    <xf numFmtId="10" fontId="8" fillId="8" borderId="22" xfId="7" applyNumberFormat="1" applyFont="1" applyFill="1" applyBorder="1"/>
    <xf numFmtId="0" fontId="4" fillId="0" borderId="0" xfId="7" applyFont="1" applyBorder="1" applyAlignment="1">
      <alignment horizontal="left"/>
    </xf>
    <xf numFmtId="0" fontId="4" fillId="0" borderId="28" xfId="7" applyFont="1" applyBorder="1"/>
    <xf numFmtId="3" fontId="4" fillId="0" borderId="19" xfId="7" applyNumberFormat="1" applyFont="1" applyBorder="1"/>
    <xf numFmtId="0" fontId="9" fillId="0" borderId="16" xfId="7" applyFont="1" applyBorder="1"/>
    <xf numFmtId="3" fontId="8" fillId="8" borderId="25" xfId="7" applyNumberFormat="1" applyFont="1" applyFill="1" applyBorder="1"/>
    <xf numFmtId="10" fontId="8" fillId="8" borderId="25" xfId="7" applyNumberFormat="1" applyFont="1" applyFill="1" applyBorder="1"/>
    <xf numFmtId="0" fontId="8" fillId="9" borderId="29" xfId="7" applyFont="1" applyFill="1" applyBorder="1"/>
    <xf numFmtId="0" fontId="4" fillId="9" borderId="30" xfId="7" applyFont="1" applyFill="1" applyBorder="1"/>
    <xf numFmtId="0" fontId="4" fillId="9" borderId="31" xfId="7" applyFont="1" applyFill="1" applyBorder="1"/>
    <xf numFmtId="3" fontId="8" fillId="9" borderId="32" xfId="7" applyNumberFormat="1" applyFont="1" applyFill="1" applyBorder="1"/>
    <xf numFmtId="9" fontId="8" fillId="9" borderId="33" xfId="7" applyNumberFormat="1" applyFont="1" applyFill="1" applyBorder="1"/>
    <xf numFmtId="0" fontId="9" fillId="4" borderId="7" xfId="7" applyFont="1" applyFill="1" applyBorder="1" applyAlignment="1">
      <alignment horizontal="center" vertical="center" wrapText="1"/>
    </xf>
    <xf numFmtId="166" fontId="5" fillId="0" borderId="0" xfId="1" applyNumberFormat="1" applyFont="1"/>
    <xf numFmtId="0" fontId="7" fillId="0" borderId="0" xfId="7" applyFont="1" applyBorder="1" applyAlignment="1">
      <alignment horizontal="left"/>
    </xf>
    <xf numFmtId="0" fontId="12" fillId="0" borderId="0" xfId="7" applyFont="1" applyBorder="1"/>
    <xf numFmtId="3" fontId="12" fillId="0" borderId="0" xfId="7" applyNumberFormat="1" applyFont="1" applyBorder="1"/>
    <xf numFmtId="0" fontId="12" fillId="0" borderId="0" xfId="7" applyFont="1"/>
    <xf numFmtId="0" fontId="12" fillId="0" borderId="0" xfId="7" applyFont="1" applyBorder="1" applyAlignment="1">
      <alignment horizontal="center"/>
    </xf>
    <xf numFmtId="0" fontId="9" fillId="0" borderId="0" xfId="7" applyFont="1"/>
    <xf numFmtId="0" fontId="9" fillId="0" borderId="25" xfId="7" applyFont="1" applyBorder="1" applyAlignment="1">
      <alignment horizontal="center" wrapText="1"/>
    </xf>
    <xf numFmtId="0" fontId="9" fillId="0" borderId="25" xfId="7" applyFont="1" applyBorder="1" applyAlignment="1">
      <alignment horizontal="center"/>
    </xf>
    <xf numFmtId="0" fontId="13" fillId="0" borderId="0" xfId="7" applyFont="1"/>
    <xf numFmtId="0" fontId="12" fillId="0" borderId="0" xfId="7" applyFont="1" applyBorder="1" applyAlignment="1">
      <alignment horizontal="center" wrapText="1"/>
    </xf>
    <xf numFmtId="3" fontId="13" fillId="0" borderId="25" xfId="7" applyNumberFormat="1" applyFont="1" applyBorder="1"/>
    <xf numFmtId="0" fontId="14" fillId="0" borderId="0" xfId="7" applyFont="1" applyFill="1" applyBorder="1"/>
    <xf numFmtId="0" fontId="15" fillId="0" borderId="0" xfId="7" applyFont="1" applyFill="1" applyBorder="1"/>
    <xf numFmtId="3" fontId="16" fillId="0" borderId="0" xfId="7" applyNumberFormat="1" applyFont="1" applyFill="1" applyBorder="1"/>
    <xf numFmtId="10" fontId="17" fillId="0" borderId="0" xfId="7" applyNumberFormat="1" applyFont="1" applyFill="1" applyBorder="1"/>
    <xf numFmtId="3" fontId="16" fillId="0" borderId="0" xfId="2" applyNumberFormat="1" applyFont="1" applyFill="1" applyBorder="1"/>
    <xf numFmtId="0" fontId="4" fillId="0" borderId="0" xfId="7" applyFont="1" applyFill="1" applyBorder="1"/>
    <xf numFmtId="165" fontId="13" fillId="0" borderId="25" xfId="2" applyNumberFormat="1" applyFont="1" applyBorder="1"/>
    <xf numFmtId="9" fontId="13" fillId="0" borderId="25" xfId="2" applyNumberFormat="1" applyFont="1" applyBorder="1"/>
    <xf numFmtId="9" fontId="4" fillId="0" borderId="0" xfId="2" applyFont="1" applyBorder="1"/>
    <xf numFmtId="0" fontId="18" fillId="0" borderId="0" xfId="7" applyFont="1" applyFill="1" applyBorder="1"/>
    <xf numFmtId="3" fontId="19" fillId="0" borderId="0" xfId="7" applyNumberFormat="1" applyFont="1" applyFill="1" applyBorder="1"/>
    <xf numFmtId="10" fontId="19" fillId="0" borderId="0" xfId="7" applyNumberFormat="1" applyFont="1" applyFill="1" applyBorder="1"/>
    <xf numFmtId="3" fontId="19" fillId="0" borderId="0" xfId="2" applyNumberFormat="1" applyFont="1" applyFill="1" applyBorder="1"/>
    <xf numFmtId="9" fontId="13" fillId="0" borderId="25" xfId="2" applyFont="1" applyBorder="1"/>
    <xf numFmtId="0" fontId="18" fillId="0" borderId="0" xfId="7" applyFont="1" applyFill="1" applyBorder="1" applyAlignment="1">
      <alignment horizontal="left"/>
    </xf>
    <xf numFmtId="0" fontId="8" fillId="0" borderId="0" xfId="7" applyFont="1"/>
    <xf numFmtId="9" fontId="4" fillId="0" borderId="0" xfId="2" applyFont="1"/>
    <xf numFmtId="9" fontId="4" fillId="0" borderId="0" xfId="2" applyFont="1" applyAlignment="1">
      <alignment horizontal="right"/>
    </xf>
    <xf numFmtId="0" fontId="11" fillId="0" borderId="0" xfId="7" applyBorder="1"/>
    <xf numFmtId="0" fontId="20" fillId="0" borderId="0" xfId="7" applyFont="1" applyBorder="1" applyAlignment="1">
      <alignment horizontal="center"/>
    </xf>
    <xf numFmtId="0" fontId="20" fillId="0" borderId="0" xfId="7" applyFont="1" applyBorder="1" applyAlignment="1">
      <alignment horizontal="center" wrapText="1"/>
    </xf>
    <xf numFmtId="0" fontId="19" fillId="0" borderId="0" xfId="7" applyFont="1" applyBorder="1"/>
    <xf numFmtId="3" fontId="21" fillId="0" borderId="0" xfId="7" applyNumberFormat="1" applyFont="1" applyBorder="1"/>
    <xf numFmtId="3" fontId="17" fillId="0" borderId="0" xfId="7" applyNumberFormat="1" applyFont="1" applyFill="1" applyBorder="1"/>
    <xf numFmtId="0" fontId="19" fillId="0" borderId="0" xfId="7" applyFont="1" applyFill="1" applyBorder="1"/>
    <xf numFmtId="9" fontId="17" fillId="0" borderId="0" xfId="7" applyNumberFormat="1" applyFont="1" applyFill="1" applyBorder="1"/>
    <xf numFmtId="3" fontId="17" fillId="0" borderId="0" xfId="2" applyNumberFormat="1" applyFont="1" applyFill="1" applyBorder="1"/>
    <xf numFmtId="0" fontId="4" fillId="0" borderId="1" xfId="9" applyFont="1" applyBorder="1"/>
    <xf numFmtId="3" fontId="4" fillId="0" borderId="1" xfId="9" applyNumberFormat="1" applyFont="1" applyBorder="1"/>
    <xf numFmtId="0" fontId="4" fillId="0" borderId="0" xfId="9" applyFont="1"/>
    <xf numFmtId="0" fontId="5" fillId="0" borderId="0" xfId="9" applyFont="1" applyBorder="1"/>
    <xf numFmtId="0" fontId="6" fillId="0" borderId="0" xfId="9" applyFont="1" applyBorder="1"/>
    <xf numFmtId="0" fontId="7" fillId="0" borderId="0" xfId="9" applyFont="1" applyBorder="1"/>
    <xf numFmtId="3" fontId="5" fillId="0" borderId="0" xfId="9" applyNumberFormat="1" applyFont="1" applyBorder="1"/>
    <xf numFmtId="0" fontId="5" fillId="0" borderId="0" xfId="9" applyFont="1"/>
    <xf numFmtId="0" fontId="6" fillId="0" borderId="0" xfId="9" applyFont="1" applyBorder="1" applyAlignment="1">
      <alignment horizontal="left"/>
    </xf>
    <xf numFmtId="0" fontId="4" fillId="0" borderId="0" xfId="9" applyFont="1" applyBorder="1"/>
    <xf numFmtId="3" fontId="4" fillId="0" borderId="0" xfId="9" applyNumberFormat="1" applyFont="1" applyBorder="1"/>
    <xf numFmtId="0" fontId="8" fillId="2" borderId="2" xfId="9" applyFont="1" applyFill="1" applyBorder="1"/>
    <xf numFmtId="0" fontId="8" fillId="2" borderId="3" xfId="9" applyFont="1" applyFill="1" applyBorder="1"/>
    <xf numFmtId="0" fontId="8" fillId="0" borderId="4" xfId="9" applyFont="1" applyBorder="1" applyAlignment="1">
      <alignment horizontal="center"/>
    </xf>
    <xf numFmtId="0" fontId="8" fillId="2" borderId="4" xfId="9" applyFont="1" applyFill="1" applyBorder="1"/>
    <xf numFmtId="3" fontId="4" fillId="3" borderId="0" xfId="9" applyNumberFormat="1" applyFont="1" applyFill="1" applyBorder="1"/>
    <xf numFmtId="0" fontId="4" fillId="3" borderId="0" xfId="9" applyFont="1" applyFill="1" applyBorder="1"/>
    <xf numFmtId="0" fontId="8" fillId="3" borderId="5" xfId="9" applyFont="1" applyFill="1" applyBorder="1"/>
    <xf numFmtId="0" fontId="4" fillId="3" borderId="1" xfId="9" applyFont="1" applyFill="1" applyBorder="1"/>
    <xf numFmtId="166" fontId="4" fillId="0" borderId="6" xfId="8" applyNumberFormat="1" applyFont="1" applyFill="1" applyBorder="1" applyAlignment="1">
      <alignment horizontal="left"/>
    </xf>
    <xf numFmtId="0" fontId="9" fillId="4" borderId="7" xfId="9" applyFont="1" applyFill="1" applyBorder="1" applyAlignment="1">
      <alignment horizontal="center" vertical="center" wrapText="1"/>
    </xf>
    <xf numFmtId="0" fontId="8" fillId="4" borderId="7" xfId="9" applyFont="1" applyFill="1" applyBorder="1" applyAlignment="1">
      <alignment horizontal="center" vertical="center" wrapText="1"/>
    </xf>
    <xf numFmtId="3" fontId="8" fillId="5" borderId="8" xfId="9" applyNumberFormat="1" applyFont="1" applyFill="1" applyBorder="1" applyAlignment="1">
      <alignment horizontal="center" vertical="center" wrapText="1"/>
    </xf>
    <xf numFmtId="3" fontId="8" fillId="6" borderId="4" xfId="9" applyNumberFormat="1" applyFont="1" applyFill="1" applyBorder="1" applyAlignment="1">
      <alignment horizontal="center" wrapText="1"/>
    </xf>
    <xf numFmtId="0" fontId="8" fillId="7" borderId="9" xfId="9" applyFont="1" applyFill="1" applyBorder="1"/>
    <xf numFmtId="0" fontId="4" fillId="7" borderId="10" xfId="9" applyFont="1" applyFill="1" applyBorder="1"/>
    <xf numFmtId="0" fontId="4" fillId="7" borderId="11" xfId="9" applyFont="1" applyFill="1" applyBorder="1"/>
    <xf numFmtId="3" fontId="8" fillId="8" borderId="12" xfId="9" applyNumberFormat="1" applyFont="1" applyFill="1" applyBorder="1"/>
    <xf numFmtId="3" fontId="8" fillId="8" borderId="14" xfId="9" applyNumberFormat="1" applyFont="1" applyFill="1" applyBorder="1"/>
    <xf numFmtId="10" fontId="8" fillId="8" borderId="10" xfId="9" applyNumberFormat="1" applyFont="1" applyFill="1" applyBorder="1"/>
    <xf numFmtId="0" fontId="4" fillId="0" borderId="16" xfId="9" applyFont="1" applyBorder="1"/>
    <xf numFmtId="0" fontId="4" fillId="0" borderId="17" xfId="9" applyFont="1" applyBorder="1"/>
    <xf numFmtId="3" fontId="4" fillId="0" borderId="18" xfId="9" applyNumberFormat="1" applyFont="1" applyBorder="1"/>
    <xf numFmtId="10" fontId="4" fillId="0" borderId="0" xfId="9" applyNumberFormat="1" applyFont="1" applyBorder="1"/>
    <xf numFmtId="0" fontId="8" fillId="7" borderId="21" xfId="9" applyFont="1" applyFill="1" applyBorder="1"/>
    <xf numFmtId="0" fontId="4" fillId="7" borderId="22" xfId="9" applyFont="1" applyFill="1" applyBorder="1"/>
    <xf numFmtId="0" fontId="4" fillId="7" borderId="23" xfId="9" applyFont="1" applyFill="1" applyBorder="1"/>
    <xf numFmtId="3" fontId="8" fillId="8" borderId="24" xfId="9" applyNumberFormat="1" applyFont="1" applyFill="1" applyBorder="1"/>
    <xf numFmtId="3" fontId="8" fillId="8" borderId="26" xfId="9" applyNumberFormat="1" applyFont="1" applyFill="1" applyBorder="1"/>
    <xf numFmtId="10" fontId="8" fillId="8" borderId="22" xfId="9" applyNumberFormat="1" applyFont="1" applyFill="1" applyBorder="1"/>
    <xf numFmtId="0" fontId="4" fillId="0" borderId="0" xfId="9" applyFont="1" applyBorder="1" applyAlignment="1">
      <alignment horizontal="left"/>
    </xf>
    <xf numFmtId="0" fontId="4" fillId="0" borderId="28" xfId="9" applyFont="1" applyBorder="1"/>
    <xf numFmtId="3" fontId="4" fillId="0" borderId="19" xfId="9" applyNumberFormat="1" applyFont="1" applyBorder="1"/>
    <xf numFmtId="0" fontId="9" fillId="0" borderId="16" xfId="9" applyFont="1" applyBorder="1"/>
    <xf numFmtId="3" fontId="8" fillId="8" borderId="25" xfId="9" applyNumberFormat="1" applyFont="1" applyFill="1" applyBorder="1"/>
    <xf numFmtId="10" fontId="8" fillId="8" borderId="25" xfId="9" applyNumberFormat="1" applyFont="1" applyFill="1" applyBorder="1"/>
    <xf numFmtId="0" fontId="8" fillId="9" borderId="29" xfId="9" applyFont="1" applyFill="1" applyBorder="1"/>
    <xf numFmtId="0" fontId="4" fillId="9" borderId="30" xfId="9" applyFont="1" applyFill="1" applyBorder="1"/>
    <xf numFmtId="0" fontId="4" fillId="9" borderId="31" xfId="9" applyFont="1" applyFill="1" applyBorder="1"/>
    <xf numFmtId="3" fontId="8" fillId="9" borderId="32" xfId="9" applyNumberFormat="1" applyFont="1" applyFill="1" applyBorder="1"/>
    <xf numFmtId="9" fontId="8" fillId="9" borderId="33" xfId="9" applyNumberFormat="1" applyFont="1" applyFill="1" applyBorder="1"/>
    <xf numFmtId="166" fontId="4" fillId="0" borderId="0" xfId="8" applyNumberFormat="1" applyFont="1"/>
    <xf numFmtId="0" fontId="7" fillId="0" borderId="0" xfId="9" applyFont="1" applyBorder="1" applyAlignment="1">
      <alignment horizontal="left"/>
    </xf>
    <xf numFmtId="0" fontId="12" fillId="0" borderId="0" xfId="9" applyFont="1" applyBorder="1"/>
    <xf numFmtId="3" fontId="12" fillId="0" borderId="0" xfId="9" applyNumberFormat="1" applyFont="1" applyBorder="1"/>
    <xf numFmtId="0" fontId="12" fillId="0" borderId="0" xfId="9" applyFont="1"/>
    <xf numFmtId="0" fontId="12" fillId="0" borderId="0" xfId="9" applyFont="1" applyBorder="1" applyAlignment="1">
      <alignment horizontal="center"/>
    </xf>
    <xf numFmtId="0" fontId="9" fillId="0" borderId="0" xfId="9" applyFont="1"/>
    <xf numFmtId="0" fontId="9" fillId="0" borderId="25" xfId="9" applyFont="1" applyBorder="1" applyAlignment="1">
      <alignment horizontal="center" wrapText="1"/>
    </xf>
    <xf numFmtId="0" fontId="9" fillId="0" borderId="25" xfId="9" applyFont="1" applyBorder="1" applyAlignment="1">
      <alignment horizontal="center"/>
    </xf>
    <xf numFmtId="0" fontId="13" fillId="0" borderId="0" xfId="9" applyFont="1"/>
    <xf numFmtId="0" fontId="12" fillId="0" borderId="0" xfId="9" applyFont="1" applyBorder="1" applyAlignment="1">
      <alignment horizontal="center" wrapText="1"/>
    </xf>
    <xf numFmtId="3" fontId="13" fillId="0" borderId="25" xfId="9" applyNumberFormat="1" applyFont="1" applyBorder="1"/>
    <xf numFmtId="0" fontId="14" fillId="0" borderId="0" xfId="9" applyFont="1" applyFill="1" applyBorder="1"/>
    <xf numFmtId="0" fontId="15" fillId="0" borderId="0" xfId="9" applyFont="1" applyFill="1" applyBorder="1"/>
    <xf numFmtId="3" fontId="16" fillId="0" borderId="0" xfId="9" applyNumberFormat="1" applyFont="1" applyFill="1" applyBorder="1"/>
    <xf numFmtId="10" fontId="17" fillId="0" borderId="0" xfId="9" applyNumberFormat="1" applyFont="1" applyFill="1" applyBorder="1"/>
    <xf numFmtId="0" fontId="4" fillId="0" borderId="0" xfId="9" applyFont="1" applyFill="1" applyBorder="1"/>
    <xf numFmtId="0" fontId="18" fillId="0" borderId="0" xfId="9" applyFont="1" applyFill="1" applyBorder="1"/>
    <xf numFmtId="3" fontId="19" fillId="0" borderId="0" xfId="9" applyNumberFormat="1" applyFont="1" applyFill="1" applyBorder="1"/>
    <xf numFmtId="10" fontId="19" fillId="0" borderId="0" xfId="9" applyNumberFormat="1" applyFont="1" applyFill="1" applyBorder="1"/>
    <xf numFmtId="0" fontId="18" fillId="0" borderId="0" xfId="9" applyFont="1" applyFill="1" applyBorder="1" applyAlignment="1">
      <alignment horizontal="left"/>
    </xf>
    <xf numFmtId="0" fontId="8" fillId="0" borderId="0" xfId="9" applyFont="1"/>
    <xf numFmtId="0" fontId="3" fillId="0" borderId="0" xfId="9" applyBorder="1"/>
    <xf numFmtId="0" fontId="20" fillId="0" borderId="0" xfId="9" applyFont="1" applyBorder="1" applyAlignment="1">
      <alignment horizontal="center"/>
    </xf>
    <xf numFmtId="0" fontId="20" fillId="0" borderId="0" xfId="9" applyFont="1" applyBorder="1" applyAlignment="1">
      <alignment horizontal="center" wrapText="1"/>
    </xf>
    <xf numFmtId="0" fontId="19" fillId="0" borderId="0" xfId="9" applyFont="1" applyBorder="1"/>
    <xf numFmtId="3" fontId="21" fillId="0" borderId="0" xfId="9" applyNumberFormat="1" applyFont="1" applyBorder="1"/>
    <xf numFmtId="3" fontId="17" fillId="0" borderId="0" xfId="9" applyNumberFormat="1" applyFont="1" applyFill="1" applyBorder="1"/>
    <xf numFmtId="0" fontId="19" fillId="0" borderId="0" xfId="9" applyFont="1" applyFill="1" applyBorder="1"/>
    <xf numFmtId="9" fontId="17" fillId="0" borderId="0" xfId="9" applyNumberFormat="1" applyFont="1" applyFill="1" applyBorder="1"/>
  </cellXfs>
  <cellStyles count="10">
    <cellStyle name="Comma" xfId="1" builtinId="3"/>
    <cellStyle name="Comma 3" xfId="8"/>
    <cellStyle name="Normal" xfId="0" builtinId="0"/>
    <cellStyle name="Normal 2" xfId="3"/>
    <cellStyle name="Normal 2 2" xfId="4"/>
    <cellStyle name="Normal 2 2 2" xfId="6"/>
    <cellStyle name="Normal 2 3" xfId="9"/>
    <cellStyle name="Normal 3" xfId="7"/>
    <cellStyle name="Percent" xfId="2" builtinId="5"/>
    <cellStyle name="Virgül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sz="1400"/>
              <a:t>2020/2019 II. DÖNEM BRÜT İŞLEM HACMİ BAZINDA SEKTÖREL</a:t>
            </a:r>
            <a:r>
              <a:rPr lang="tr-TR" sz="1400" baseline="0"/>
              <a:t> DAĞILIM</a:t>
            </a:r>
            <a:r>
              <a:rPr lang="tr-TR" sz="1400"/>
              <a:t> </a:t>
            </a:r>
          </a:p>
        </c:rich>
      </c:tx>
      <c:layout>
        <c:manualLayout>
          <c:xMode val="edge"/>
          <c:yMode val="edge"/>
          <c:x val="0.17664786196904528"/>
          <c:y val="1.76588805060455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Grafik!$C$41</c:f>
              <c:strCache>
                <c:ptCount val="1"/>
                <c:pt idx="0">
                  <c:v>2020_Q2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Grafik!$D$40:$H$40</c:f>
              <c:strCache>
                <c:ptCount val="5"/>
                <c:pt idx="0">
                  <c:v>İMALAT SANAYİ</c:v>
                </c:pt>
                <c:pt idx="1">
                  <c:v>TARIM</c:v>
                </c:pt>
                <c:pt idx="2">
                  <c:v>HİZMET</c:v>
                </c:pt>
                <c:pt idx="3">
                  <c:v>TÜKETİCİ KONUT 
FİNANSMANI</c:v>
                </c:pt>
                <c:pt idx="4">
                  <c:v>DİĞER</c:v>
                </c:pt>
              </c:strCache>
            </c:strRef>
          </c:cat>
          <c:val>
            <c:numRef>
              <c:f>Grafik!$D$41:$H$41</c:f>
              <c:numCache>
                <c:formatCode>#,##0</c:formatCode>
                <c:ptCount val="5"/>
                <c:pt idx="0">
                  <c:v>2327078.1966800001</c:v>
                </c:pt>
                <c:pt idx="1">
                  <c:v>157318.45000000001</c:v>
                </c:pt>
                <c:pt idx="2">
                  <c:v>2432744.5616199998</c:v>
                </c:pt>
                <c:pt idx="3">
                  <c:v>0</c:v>
                </c:pt>
                <c:pt idx="4">
                  <c:v>282081.38</c:v>
                </c:pt>
              </c:numCache>
            </c:numRef>
          </c:val>
        </c:ser>
        <c:ser>
          <c:idx val="1"/>
          <c:order val="1"/>
          <c:tx>
            <c:strRef>
              <c:f>Grafik!$C$42</c:f>
              <c:strCache>
                <c:ptCount val="1"/>
                <c:pt idx="0">
                  <c:v>2019_Q2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Grafik!$D$40:$H$40</c:f>
              <c:strCache>
                <c:ptCount val="5"/>
                <c:pt idx="0">
                  <c:v>İMALAT SANAYİ</c:v>
                </c:pt>
                <c:pt idx="1">
                  <c:v>TARIM</c:v>
                </c:pt>
                <c:pt idx="2">
                  <c:v>HİZMET</c:v>
                </c:pt>
                <c:pt idx="3">
                  <c:v>TÜKETİCİ KONUT 
FİNANSMANI</c:v>
                </c:pt>
                <c:pt idx="4">
                  <c:v>DİĞER</c:v>
                </c:pt>
              </c:strCache>
            </c:strRef>
          </c:cat>
          <c:val>
            <c:numRef>
              <c:f>Grafik!$D$42:$H$42</c:f>
              <c:numCache>
                <c:formatCode>#,##0</c:formatCode>
                <c:ptCount val="5"/>
                <c:pt idx="0">
                  <c:v>1925075.1841223135</c:v>
                </c:pt>
                <c:pt idx="1">
                  <c:v>50693.285420109001</c:v>
                </c:pt>
                <c:pt idx="2">
                  <c:v>1909168.0397526708</c:v>
                </c:pt>
                <c:pt idx="3">
                  <c:v>106324</c:v>
                </c:pt>
                <c:pt idx="4">
                  <c:v>5525.75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310770600"/>
        <c:axId val="310770992"/>
      </c:barChart>
      <c:catAx>
        <c:axId val="3107706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310770992"/>
        <c:crosses val="autoZero"/>
        <c:auto val="1"/>
        <c:lblAlgn val="ctr"/>
        <c:lblOffset val="100"/>
        <c:noMultiLvlLbl val="0"/>
      </c:catAx>
      <c:valAx>
        <c:axId val="3107709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310770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sz="1400"/>
              <a:t>2020/2019 II. DÖNEM KÜMÜLE BRÜT İŞLEM HACMİ BAZINDA SEKTÖREL</a:t>
            </a:r>
            <a:r>
              <a:rPr lang="tr-TR" sz="1400" baseline="0"/>
              <a:t> DAĞILIM</a:t>
            </a:r>
            <a:r>
              <a:rPr lang="tr-TR" sz="1400"/>
              <a:t> </a:t>
            </a:r>
          </a:p>
        </c:rich>
      </c:tx>
      <c:layout>
        <c:manualLayout>
          <c:xMode val="edge"/>
          <c:yMode val="edge"/>
          <c:x val="0.17664786196904528"/>
          <c:y val="1.76588805060455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'Grafik (2)'!$C$41</c:f>
              <c:strCache>
                <c:ptCount val="1"/>
                <c:pt idx="0">
                  <c:v>2020_Q2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'Grafik (2)'!$D$40:$H$40</c:f>
              <c:strCache>
                <c:ptCount val="5"/>
                <c:pt idx="0">
                  <c:v>İMALAT SANAYİ</c:v>
                </c:pt>
                <c:pt idx="1">
                  <c:v>TARIM</c:v>
                </c:pt>
                <c:pt idx="2">
                  <c:v>HİZMET</c:v>
                </c:pt>
                <c:pt idx="3">
                  <c:v>TÜKETİCİ KONUT 
FİNANSMANI</c:v>
                </c:pt>
                <c:pt idx="4">
                  <c:v>DİĞER</c:v>
                </c:pt>
              </c:strCache>
            </c:strRef>
          </c:cat>
          <c:val>
            <c:numRef>
              <c:f>'Grafik (2)'!$D$41:$H$41</c:f>
              <c:numCache>
                <c:formatCode>#,##0</c:formatCode>
                <c:ptCount val="5"/>
                <c:pt idx="0">
                  <c:v>4476638.024079999</c:v>
                </c:pt>
                <c:pt idx="1">
                  <c:v>244245.60655000003</c:v>
                </c:pt>
                <c:pt idx="2">
                  <c:v>4259319.3075999999</c:v>
                </c:pt>
                <c:pt idx="3">
                  <c:v>0</c:v>
                </c:pt>
                <c:pt idx="4">
                  <c:v>433841.38</c:v>
                </c:pt>
              </c:numCache>
            </c:numRef>
          </c:val>
        </c:ser>
        <c:ser>
          <c:idx val="1"/>
          <c:order val="1"/>
          <c:tx>
            <c:strRef>
              <c:f>'Grafik (2)'!$C$42</c:f>
              <c:strCache>
                <c:ptCount val="1"/>
                <c:pt idx="0">
                  <c:v>2019_Q2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'Grafik (2)'!$D$40:$H$40</c:f>
              <c:strCache>
                <c:ptCount val="5"/>
                <c:pt idx="0">
                  <c:v>İMALAT SANAYİ</c:v>
                </c:pt>
                <c:pt idx="1">
                  <c:v>TARIM</c:v>
                </c:pt>
                <c:pt idx="2">
                  <c:v>HİZMET</c:v>
                </c:pt>
                <c:pt idx="3">
                  <c:v>TÜKETİCİ KONUT 
FİNANSMANI</c:v>
                </c:pt>
                <c:pt idx="4">
                  <c:v>DİĞER</c:v>
                </c:pt>
              </c:strCache>
            </c:strRef>
          </c:cat>
          <c:val>
            <c:numRef>
              <c:f>'Grafik (2)'!$D$42:$H$42</c:f>
              <c:numCache>
                <c:formatCode>#,##0</c:formatCode>
                <c:ptCount val="5"/>
                <c:pt idx="0">
                  <c:v>3262257.9394464744</c:v>
                </c:pt>
                <c:pt idx="1">
                  <c:v>68283.285420109009</c:v>
                </c:pt>
                <c:pt idx="2">
                  <c:v>2679926.7144228681</c:v>
                </c:pt>
                <c:pt idx="3">
                  <c:v>188413</c:v>
                </c:pt>
                <c:pt idx="4">
                  <c:v>9545.75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179487984"/>
        <c:axId val="179482496"/>
      </c:barChart>
      <c:catAx>
        <c:axId val="1794879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79482496"/>
        <c:crosses val="autoZero"/>
        <c:auto val="1"/>
        <c:lblAlgn val="ctr"/>
        <c:lblOffset val="100"/>
        <c:noMultiLvlLbl val="0"/>
      </c:catAx>
      <c:valAx>
        <c:axId val="1794824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79487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76199</xdr:colOff>
      <xdr:row>6</xdr:row>
      <xdr:rowOff>114300</xdr:rowOff>
    </xdr:from>
    <xdr:to>
      <xdr:col>14</xdr:col>
      <xdr:colOff>533400</xdr:colOff>
      <xdr:row>34</xdr:row>
      <xdr:rowOff>19050</xdr:rowOff>
    </xdr:to>
    <xdr:graphicFrame macro="">
      <xdr:nvGraphicFramePr>
        <xdr:cNvPr id="2" name="Grafi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76199</xdr:colOff>
      <xdr:row>6</xdr:row>
      <xdr:rowOff>114300</xdr:rowOff>
    </xdr:from>
    <xdr:to>
      <xdr:col>14</xdr:col>
      <xdr:colOff>533400</xdr:colOff>
      <xdr:row>34</xdr:row>
      <xdr:rowOff>19050</xdr:rowOff>
    </xdr:to>
    <xdr:graphicFrame macro="">
      <xdr:nvGraphicFramePr>
        <xdr:cNvPr id="2" name="Grafi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BIRLIK/&#304;statistik%20ve%20Ekonomik%20Ara&#351;t&#305;rmalar/&#220;ye%20Raporlar&#305;/Finansal%20Kiralama/2020_Q2/2-SektorDagilimi_2020II_rp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BIRLIK/&#304;statistik%20ve%20Ekonomik%20Ara&#351;t&#305;rmalar/&#220;ye%20Raporlar&#305;/Finansal%20Kiralama/2020_Q2/2-SektorDagilimi_2020II_k&#252;m&#252;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zet_II.Dönem"/>
      <sheetName val="Grafik"/>
      <sheetName val="Özet_6 aylık"/>
      <sheetName val="Grafik (2)"/>
    </sheetNames>
    <sheetDataSet>
      <sheetData sheetId="0"/>
      <sheetData sheetId="1">
        <row r="40">
          <cell r="D40" t="str">
            <v>İMALAT SANAYİ</v>
          </cell>
          <cell r="E40" t="str">
            <v>TARIM</v>
          </cell>
          <cell r="F40" t="str">
            <v>HİZMET</v>
          </cell>
          <cell r="G40" t="str">
            <v>TÜKETİCİ KONUT 
FİNANSMANI</v>
          </cell>
          <cell r="H40" t="str">
            <v>DİĞER</v>
          </cell>
        </row>
        <row r="41">
          <cell r="C41" t="str">
            <v>2020_Q2</v>
          </cell>
          <cell r="D41">
            <v>2327078.1966800001</v>
          </cell>
          <cell r="E41">
            <v>157318.45000000001</v>
          </cell>
          <cell r="F41">
            <v>2432744.5616199998</v>
          </cell>
          <cell r="G41">
            <v>0</v>
          </cell>
          <cell r="H41">
            <v>282081.38</v>
          </cell>
        </row>
        <row r="42">
          <cell r="C42" t="str">
            <v>2019_Q2</v>
          </cell>
          <cell r="D42">
            <v>1925075.1841223135</v>
          </cell>
          <cell r="E42">
            <v>50693.285420109001</v>
          </cell>
          <cell r="F42">
            <v>1909168.0397526708</v>
          </cell>
          <cell r="G42">
            <v>106324</v>
          </cell>
          <cell r="H42">
            <v>5525.75</v>
          </cell>
        </row>
      </sheetData>
      <sheetData sheetId="2"/>
      <sheetData sheetId="3">
        <row r="40">
          <cell r="D40" t="str">
            <v>İMALAT SANAYİ</v>
          </cell>
          <cell r="E40" t="str">
            <v>TARIM</v>
          </cell>
          <cell r="F40" t="str">
            <v>HİZMET</v>
          </cell>
          <cell r="G40" t="str">
            <v>TÜKETİCİ KONUT 
FİNANSMANI</v>
          </cell>
          <cell r="H40" t="str">
            <v>DİĞER</v>
          </cell>
        </row>
        <row r="41">
          <cell r="C41" t="str">
            <v>2020_Q2</v>
          </cell>
          <cell r="D41">
            <v>4476638.024079999</v>
          </cell>
          <cell r="E41">
            <v>244245.60655000003</v>
          </cell>
          <cell r="F41">
            <v>4259319.3075999999</v>
          </cell>
          <cell r="G41">
            <v>0</v>
          </cell>
          <cell r="H41">
            <v>433841.38</v>
          </cell>
        </row>
        <row r="42">
          <cell r="C42" t="str">
            <v>2019_Q2</v>
          </cell>
          <cell r="D42">
            <v>3262257.9394464744</v>
          </cell>
          <cell r="E42">
            <v>68283.285420109009</v>
          </cell>
          <cell r="F42">
            <v>2679926.7144228681</v>
          </cell>
          <cell r="G42">
            <v>188413</v>
          </cell>
          <cell r="H42">
            <v>9545.75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DATA_USD"/>
      <sheetName val="DATA_EUR"/>
      <sheetName val="Özet"/>
      <sheetName val="Grafik"/>
      <sheetName val="Sayfa1"/>
    </sheetNames>
    <sheetDataSet>
      <sheetData sheetId="0"/>
      <sheetData sheetId="1"/>
      <sheetData sheetId="2"/>
      <sheetData sheetId="3">
        <row r="8">
          <cell r="I8">
            <v>244245.60655000003</v>
          </cell>
        </row>
        <row r="11">
          <cell r="I11">
            <v>4476638.024079999</v>
          </cell>
        </row>
        <row r="29">
          <cell r="I29">
            <v>4259319.3075999999</v>
          </cell>
        </row>
        <row r="44">
          <cell r="I44">
            <v>0</v>
          </cell>
        </row>
        <row r="45">
          <cell r="I45">
            <v>433841.38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C53"/>
  <sheetViews>
    <sheetView showGridLines="0" tabSelected="1" workbookViewId="0">
      <selection activeCell="F11" sqref="F11"/>
    </sheetView>
  </sheetViews>
  <sheetFormatPr defaultRowHeight="12.75" x14ac:dyDescent="0.2"/>
  <cols>
    <col min="1" max="1" width="1.5703125" style="19" customWidth="1"/>
    <col min="2" max="2" width="3.42578125" style="19" customWidth="1"/>
    <col min="3" max="3" width="7" style="19" customWidth="1"/>
    <col min="4" max="5" width="9.140625" style="19"/>
    <col min="6" max="6" width="23" style="19" customWidth="1"/>
    <col min="7" max="9" width="12.42578125" style="19" customWidth="1"/>
    <col min="10" max="10" width="14" style="14" bestFit="1" customWidth="1"/>
    <col min="11" max="11" width="14" style="19" bestFit="1" customWidth="1"/>
    <col min="12" max="12" width="9" style="19" customWidth="1"/>
    <col min="13" max="13" width="14" style="19" bestFit="1" customWidth="1"/>
    <col min="14" max="14" width="11.42578125" style="19" bestFit="1" customWidth="1"/>
    <col min="15" max="15" width="9.140625" style="19"/>
    <col min="16" max="16" width="10.42578125" style="16" bestFit="1" customWidth="1"/>
    <col min="17" max="16384" width="9.140625" style="19"/>
  </cols>
  <sheetData>
    <row r="1" spans="2:55" x14ac:dyDescent="0.2">
      <c r="B1" s="17" t="s">
        <v>0</v>
      </c>
      <c r="C1" s="17"/>
      <c r="D1" s="17"/>
      <c r="E1" s="17"/>
      <c r="F1" s="17"/>
      <c r="G1" s="18"/>
      <c r="H1" s="18"/>
      <c r="I1" s="18"/>
      <c r="J1" s="1"/>
      <c r="K1" s="18"/>
      <c r="L1" s="18"/>
      <c r="M1" s="17"/>
      <c r="N1" s="17"/>
    </row>
    <row r="2" spans="2:55" s="24" customFormat="1" ht="15.75" x14ac:dyDescent="0.25">
      <c r="B2" s="20" t="s">
        <v>0</v>
      </c>
      <c r="C2" s="21" t="s">
        <v>1</v>
      </c>
      <c r="D2" s="22"/>
      <c r="E2" s="22"/>
      <c r="F2" s="22"/>
      <c r="G2" s="22"/>
      <c r="H2" s="22"/>
      <c r="I2" s="22"/>
      <c r="J2" s="2"/>
      <c r="K2" s="22"/>
      <c r="L2" s="23"/>
      <c r="M2" s="20"/>
      <c r="N2" s="20"/>
      <c r="P2" s="67"/>
    </row>
    <row r="3" spans="2:55" s="24" customFormat="1" ht="15.75" x14ac:dyDescent="0.25">
      <c r="B3" s="20" t="s">
        <v>0</v>
      </c>
      <c r="C3" s="25" t="s">
        <v>2</v>
      </c>
      <c r="D3" s="22"/>
      <c r="E3" s="22"/>
      <c r="F3" s="22"/>
      <c r="G3" s="22"/>
      <c r="H3" s="22"/>
      <c r="I3" s="22"/>
      <c r="J3" s="2"/>
      <c r="K3" s="22"/>
      <c r="L3" s="23"/>
      <c r="M3" s="20"/>
      <c r="N3" s="20"/>
      <c r="P3" s="67"/>
    </row>
    <row r="4" spans="2:55" s="24" customFormat="1" ht="15.75" x14ac:dyDescent="0.25">
      <c r="B4" s="20"/>
      <c r="C4" s="25"/>
      <c r="D4" s="22"/>
      <c r="E4" s="22"/>
      <c r="F4" s="22"/>
      <c r="G4" s="22"/>
      <c r="H4" s="22"/>
      <c r="I4" s="22"/>
      <c r="J4" s="2"/>
      <c r="K4" s="22"/>
      <c r="L4" s="23"/>
      <c r="M4" s="20"/>
      <c r="N4" s="20"/>
      <c r="P4" s="67"/>
    </row>
    <row r="5" spans="2:55" ht="13.5" thickBot="1" x14ac:dyDescent="0.25">
      <c r="B5" s="26"/>
      <c r="C5" s="26"/>
      <c r="D5" s="26"/>
      <c r="E5" s="26"/>
      <c r="F5" s="26"/>
      <c r="G5" s="27"/>
      <c r="H5" s="27"/>
      <c r="I5" s="27"/>
      <c r="J5" s="3"/>
      <c r="K5" s="27"/>
      <c r="L5" s="27"/>
      <c r="M5" s="26"/>
      <c r="N5" s="26"/>
    </row>
    <row r="6" spans="2:55" ht="13.5" thickBot="1" x14ac:dyDescent="0.25">
      <c r="B6" s="26"/>
      <c r="C6" s="28" t="s">
        <v>3</v>
      </c>
      <c r="D6" s="29"/>
      <c r="E6" s="30" t="s">
        <v>50</v>
      </c>
      <c r="F6" s="31"/>
      <c r="G6" s="32"/>
      <c r="H6" s="32"/>
      <c r="I6" s="32"/>
      <c r="J6" s="4"/>
      <c r="K6" s="32"/>
      <c r="L6" s="32"/>
      <c r="M6" s="33"/>
      <c r="N6" s="26"/>
    </row>
    <row r="7" spans="2:55" ht="39" thickBot="1" x14ac:dyDescent="0.25">
      <c r="B7" s="26"/>
      <c r="C7" s="34" t="s">
        <v>4</v>
      </c>
      <c r="D7" s="35"/>
      <c r="E7" s="35"/>
      <c r="F7" s="15">
        <v>2884</v>
      </c>
      <c r="G7" s="66" t="s">
        <v>51</v>
      </c>
      <c r="H7" s="66" t="s">
        <v>52</v>
      </c>
      <c r="I7" s="36" t="s">
        <v>5</v>
      </c>
      <c r="J7" s="5" t="s">
        <v>6</v>
      </c>
      <c r="K7" s="37" t="s">
        <v>7</v>
      </c>
      <c r="L7" s="37" t="s">
        <v>8</v>
      </c>
      <c r="M7" s="38" t="s">
        <v>9</v>
      </c>
      <c r="N7" s="38" t="s">
        <v>10</v>
      </c>
    </row>
    <row r="8" spans="2:55" x14ac:dyDescent="0.2">
      <c r="B8" s="26"/>
      <c r="C8" s="39" t="s">
        <v>11</v>
      </c>
      <c r="D8" s="40"/>
      <c r="E8" s="40"/>
      <c r="F8" s="41"/>
      <c r="G8" s="42">
        <v>140</v>
      </c>
      <c r="H8" s="42">
        <v>132</v>
      </c>
      <c r="I8" s="42">
        <v>86927.15655</v>
      </c>
      <c r="J8" s="6">
        <v>2.0624296731940828E-2</v>
      </c>
      <c r="K8" s="43">
        <v>101791.658967864</v>
      </c>
      <c r="L8" s="44">
        <v>1.9883775621908493E-2</v>
      </c>
      <c r="M8" s="7">
        <v>13987.19731</v>
      </c>
      <c r="N8" s="7">
        <v>12783.93521</v>
      </c>
    </row>
    <row r="9" spans="2:55" x14ac:dyDescent="0.2">
      <c r="B9" s="26">
        <v>2</v>
      </c>
      <c r="C9" s="45" t="s">
        <v>0</v>
      </c>
      <c r="D9" s="26" t="s">
        <v>12</v>
      </c>
      <c r="E9" s="26"/>
      <c r="F9" s="46"/>
      <c r="G9" s="47">
        <v>138</v>
      </c>
      <c r="H9" s="47">
        <v>130</v>
      </c>
      <c r="I9" s="47">
        <v>83648.15655</v>
      </c>
      <c r="J9" s="8">
        <v>1.9846322717052452E-2</v>
      </c>
      <c r="K9" s="47">
        <v>98360.658967864001</v>
      </c>
      <c r="L9" s="48">
        <v>1.9213571060449231E-2</v>
      </c>
      <c r="M9" s="9">
        <v>13483.19731</v>
      </c>
      <c r="N9" s="9">
        <v>12317.93521</v>
      </c>
    </row>
    <row r="10" spans="2:55" x14ac:dyDescent="0.2">
      <c r="B10" s="26">
        <v>3</v>
      </c>
      <c r="C10" s="45"/>
      <c r="D10" s="26" t="s">
        <v>13</v>
      </c>
      <c r="E10" s="26"/>
      <c r="F10" s="46"/>
      <c r="G10" s="47">
        <v>2</v>
      </c>
      <c r="H10" s="47">
        <v>2</v>
      </c>
      <c r="I10" s="47">
        <v>3279</v>
      </c>
      <c r="J10" s="8">
        <v>7.7797401488837695E-4</v>
      </c>
      <c r="K10" s="47">
        <v>3431</v>
      </c>
      <c r="L10" s="48">
        <v>6.7020456145926188E-4</v>
      </c>
      <c r="M10" s="9">
        <v>504</v>
      </c>
      <c r="N10" s="9">
        <v>466</v>
      </c>
      <c r="BB10" s="19">
        <v>837</v>
      </c>
      <c r="BC10" s="19">
        <v>1028</v>
      </c>
    </row>
    <row r="11" spans="2:55" x14ac:dyDescent="0.2">
      <c r="B11" s="26" t="s">
        <v>0</v>
      </c>
      <c r="C11" s="49" t="s">
        <v>14</v>
      </c>
      <c r="D11" s="50"/>
      <c r="E11" s="50"/>
      <c r="F11" s="51"/>
      <c r="G11" s="52">
        <v>1323</v>
      </c>
      <c r="H11" s="52">
        <v>2134</v>
      </c>
      <c r="I11" s="52">
        <v>2149559.8274000003</v>
      </c>
      <c r="J11" s="10">
        <v>0.51000356485670784</v>
      </c>
      <c r="K11" s="53">
        <v>2524733.9588141926</v>
      </c>
      <c r="L11" s="54">
        <v>0.49317639628923698</v>
      </c>
      <c r="M11" s="11">
        <v>349980.92103999999</v>
      </c>
      <c r="N11" s="11">
        <v>319866.54114000004</v>
      </c>
      <c r="BB11" s="19">
        <v>713</v>
      </c>
      <c r="BC11" s="19">
        <v>877</v>
      </c>
    </row>
    <row r="12" spans="2:55" x14ac:dyDescent="0.2">
      <c r="B12" s="26">
        <v>4</v>
      </c>
      <c r="C12" s="45"/>
      <c r="D12" s="55" t="s">
        <v>15</v>
      </c>
      <c r="E12" s="26"/>
      <c r="F12" s="46"/>
      <c r="G12" s="47">
        <v>32</v>
      </c>
      <c r="H12" s="47">
        <v>43</v>
      </c>
      <c r="I12" s="47">
        <v>79459.251369999998</v>
      </c>
      <c r="J12" s="8">
        <v>1.8852465022367693E-2</v>
      </c>
      <c r="K12" s="47">
        <v>90426.424898280005</v>
      </c>
      <c r="L12" s="48">
        <v>1.766371391526687E-2</v>
      </c>
      <c r="M12" s="9">
        <v>13087.462680000001</v>
      </c>
      <c r="N12" s="9">
        <v>11941.255069999999</v>
      </c>
      <c r="BB12" s="19">
        <v>124</v>
      </c>
      <c r="BC12" s="19">
        <v>151</v>
      </c>
    </row>
    <row r="13" spans="2:55" x14ac:dyDescent="0.2">
      <c r="B13" s="26">
        <v>5</v>
      </c>
      <c r="C13" s="45"/>
      <c r="D13" s="26" t="s">
        <v>16</v>
      </c>
      <c r="E13" s="26"/>
      <c r="F13" s="46"/>
      <c r="G13" s="47">
        <v>41</v>
      </c>
      <c r="H13" s="47">
        <v>53</v>
      </c>
      <c r="I13" s="47">
        <v>63067</v>
      </c>
      <c r="J13" s="8">
        <v>1.496324708660118E-2</v>
      </c>
      <c r="K13" s="47">
        <v>74079</v>
      </c>
      <c r="L13" s="48">
        <v>1.4470441185759447E-2</v>
      </c>
      <c r="M13" s="9">
        <v>9992</v>
      </c>
      <c r="N13" s="9">
        <v>9120</v>
      </c>
      <c r="BB13" s="19">
        <v>16222</v>
      </c>
      <c r="BC13" s="19">
        <v>19524</v>
      </c>
    </row>
    <row r="14" spans="2:55" x14ac:dyDescent="0.2">
      <c r="B14" s="26">
        <v>6</v>
      </c>
      <c r="C14" s="45"/>
      <c r="D14" s="26" t="s">
        <v>17</v>
      </c>
      <c r="E14" s="26"/>
      <c r="F14" s="46"/>
      <c r="G14" s="47">
        <v>97</v>
      </c>
      <c r="H14" s="47">
        <v>97</v>
      </c>
      <c r="I14" s="47">
        <v>57622.64817</v>
      </c>
      <c r="J14" s="8">
        <v>1.3671522703664315E-2</v>
      </c>
      <c r="K14" s="47">
        <v>67895.422228747004</v>
      </c>
      <c r="L14" s="48">
        <v>1.3262553681115945E-2</v>
      </c>
      <c r="M14" s="9">
        <v>9473.5494699999999</v>
      </c>
      <c r="N14" s="9">
        <v>8598.0997299999999</v>
      </c>
      <c r="BB14" s="19">
        <v>0</v>
      </c>
      <c r="BC14" s="19">
        <v>0</v>
      </c>
    </row>
    <row r="15" spans="2:55" x14ac:dyDescent="0.2">
      <c r="B15" s="26">
        <v>7</v>
      </c>
      <c r="C15" s="45"/>
      <c r="D15" s="26" t="s">
        <v>18</v>
      </c>
      <c r="E15" s="26"/>
      <c r="F15" s="46"/>
      <c r="G15" s="47">
        <v>271</v>
      </c>
      <c r="H15" s="47">
        <v>353</v>
      </c>
      <c r="I15" s="47">
        <v>685689.52691000002</v>
      </c>
      <c r="J15" s="8">
        <v>0.1626863782302789</v>
      </c>
      <c r="K15" s="47">
        <v>782578.52942743292</v>
      </c>
      <c r="L15" s="48">
        <v>0.15286729819945985</v>
      </c>
      <c r="M15" s="9">
        <v>112064.18062</v>
      </c>
      <c r="N15" s="9">
        <v>102591.87145999999</v>
      </c>
      <c r="BB15" s="19">
        <v>1841</v>
      </c>
      <c r="BC15" s="19">
        <v>2301</v>
      </c>
    </row>
    <row r="16" spans="2:55" x14ac:dyDescent="0.2">
      <c r="B16" s="26">
        <v>8</v>
      </c>
      <c r="C16" s="45" t="s">
        <v>0</v>
      </c>
      <c r="D16" s="26" t="s">
        <v>19</v>
      </c>
      <c r="E16" s="26"/>
      <c r="F16" s="46"/>
      <c r="G16" s="47">
        <v>16</v>
      </c>
      <c r="H16" s="47">
        <v>16</v>
      </c>
      <c r="I16" s="47">
        <v>9427</v>
      </c>
      <c r="J16" s="8">
        <v>2.2366456353622231E-3</v>
      </c>
      <c r="K16" s="47">
        <v>10290</v>
      </c>
      <c r="L16" s="48">
        <v>2.0100276704796867E-3</v>
      </c>
      <c r="M16" s="9">
        <v>1504</v>
      </c>
      <c r="N16" s="9">
        <v>1409</v>
      </c>
      <c r="BB16" s="19">
        <v>2438</v>
      </c>
      <c r="BC16" s="19">
        <v>2959</v>
      </c>
    </row>
    <row r="17" spans="2:55" x14ac:dyDescent="0.2">
      <c r="B17" s="26">
        <v>9</v>
      </c>
      <c r="C17" s="45"/>
      <c r="D17" s="26" t="s">
        <v>20</v>
      </c>
      <c r="E17" s="26"/>
      <c r="F17" s="46"/>
      <c r="G17" s="47">
        <v>25</v>
      </c>
      <c r="H17" s="47">
        <v>29</v>
      </c>
      <c r="I17" s="47">
        <v>6310</v>
      </c>
      <c r="J17" s="8">
        <v>1.4971076651252391E-3</v>
      </c>
      <c r="K17" s="47">
        <v>7254</v>
      </c>
      <c r="L17" s="48">
        <v>1.4169816056034642E-3</v>
      </c>
      <c r="M17" s="9">
        <v>1036</v>
      </c>
      <c r="N17" s="9">
        <v>942</v>
      </c>
      <c r="BB17" s="19">
        <v>1333</v>
      </c>
      <c r="BC17" s="19">
        <v>1498</v>
      </c>
    </row>
    <row r="18" spans="2:55" x14ac:dyDescent="0.2">
      <c r="B18" s="26">
        <v>10</v>
      </c>
      <c r="C18" s="45"/>
      <c r="D18" s="26" t="s">
        <v>21</v>
      </c>
      <c r="E18" s="26"/>
      <c r="F18" s="46"/>
      <c r="G18" s="47">
        <v>54</v>
      </c>
      <c r="H18" s="47">
        <v>55</v>
      </c>
      <c r="I18" s="47">
        <v>138225.35394</v>
      </c>
      <c r="J18" s="8">
        <v>3.2795283185138378E-2</v>
      </c>
      <c r="K18" s="47">
        <v>161877.165256212</v>
      </c>
      <c r="L18" s="48">
        <v>3.1620756208338104E-2</v>
      </c>
      <c r="M18" s="9">
        <v>22376.285669999997</v>
      </c>
      <c r="N18" s="9">
        <v>20376.71286</v>
      </c>
    </row>
    <row r="19" spans="2:55" x14ac:dyDescent="0.2">
      <c r="B19" s="26">
        <v>11</v>
      </c>
      <c r="C19" s="45"/>
      <c r="D19" s="26" t="s">
        <v>22</v>
      </c>
      <c r="E19" s="26"/>
      <c r="F19" s="46"/>
      <c r="G19" s="47">
        <v>15</v>
      </c>
      <c r="H19" s="47">
        <v>14</v>
      </c>
      <c r="I19" s="47">
        <v>23236</v>
      </c>
      <c r="J19" s="8">
        <v>5.512962552591134E-3</v>
      </c>
      <c r="K19" s="47">
        <v>26373</v>
      </c>
      <c r="L19" s="48">
        <v>5.151648178188608E-3</v>
      </c>
      <c r="M19" s="9">
        <v>3811</v>
      </c>
      <c r="N19" s="9">
        <v>3392</v>
      </c>
      <c r="BB19" s="19">
        <v>66</v>
      </c>
      <c r="BC19" s="19">
        <v>77</v>
      </c>
    </row>
    <row r="20" spans="2:55" x14ac:dyDescent="0.2">
      <c r="B20" s="26">
        <v>12</v>
      </c>
      <c r="C20" s="45" t="s">
        <v>0</v>
      </c>
      <c r="D20" s="26" t="s">
        <v>23</v>
      </c>
      <c r="E20" s="26"/>
      <c r="F20" s="46"/>
      <c r="G20" s="47">
        <v>57</v>
      </c>
      <c r="H20" s="47">
        <v>38</v>
      </c>
      <c r="I20" s="47">
        <v>93646.453380000006</v>
      </c>
      <c r="J20" s="8">
        <v>2.221851397258183E-2</v>
      </c>
      <c r="K20" s="47">
        <v>135345.751656423</v>
      </c>
      <c r="L20" s="48">
        <v>2.6438163839774743E-2</v>
      </c>
      <c r="M20" s="9">
        <v>15228.457399999999</v>
      </c>
      <c r="N20" s="9">
        <v>13948.050660000001</v>
      </c>
      <c r="BB20" s="19">
        <v>1019</v>
      </c>
      <c r="BC20" s="19">
        <v>1341</v>
      </c>
    </row>
    <row r="21" spans="2:55" x14ac:dyDescent="0.2">
      <c r="B21" s="26">
        <v>13</v>
      </c>
      <c r="C21" s="45"/>
      <c r="D21" s="26" t="s">
        <v>24</v>
      </c>
      <c r="E21" s="26"/>
      <c r="F21" s="46"/>
      <c r="G21" s="47">
        <v>125</v>
      </c>
      <c r="H21" s="47">
        <v>159</v>
      </c>
      <c r="I21" s="47">
        <v>94550.68075</v>
      </c>
      <c r="J21" s="8">
        <v>2.2433050537818442E-2</v>
      </c>
      <c r="K21" s="47">
        <v>111336.033484741</v>
      </c>
      <c r="L21" s="48">
        <v>2.174815432709255E-2</v>
      </c>
      <c r="M21" s="9">
        <v>15401.11335</v>
      </c>
      <c r="N21" s="9">
        <v>14024.853279999999</v>
      </c>
    </row>
    <row r="22" spans="2:55" x14ac:dyDescent="0.2">
      <c r="B22" s="26">
        <v>14</v>
      </c>
      <c r="C22" s="45"/>
      <c r="D22" s="26" t="s">
        <v>25</v>
      </c>
      <c r="E22" s="26"/>
      <c r="F22" s="46"/>
      <c r="G22" s="47">
        <v>51</v>
      </c>
      <c r="H22" s="47">
        <v>50</v>
      </c>
      <c r="I22" s="47">
        <v>61583.305050000003</v>
      </c>
      <c r="J22" s="8">
        <v>1.4611226312852749E-2</v>
      </c>
      <c r="K22" s="47">
        <v>71818.74225000001</v>
      </c>
      <c r="L22" s="48">
        <v>1.4028927034164097E-2</v>
      </c>
      <c r="M22" s="9">
        <v>9937.7226100000007</v>
      </c>
      <c r="N22" s="9">
        <v>9074.1111099999998</v>
      </c>
      <c r="BB22" s="19">
        <v>178</v>
      </c>
      <c r="BC22" s="19">
        <v>219</v>
      </c>
    </row>
    <row r="23" spans="2:55" x14ac:dyDescent="0.2">
      <c r="B23" s="26">
        <v>15</v>
      </c>
      <c r="C23" s="45"/>
      <c r="D23" s="26" t="s">
        <v>26</v>
      </c>
      <c r="E23" s="26"/>
      <c r="F23" s="46"/>
      <c r="G23" s="47">
        <v>236</v>
      </c>
      <c r="H23" s="47">
        <v>864</v>
      </c>
      <c r="I23" s="47">
        <v>245372.16584999999</v>
      </c>
      <c r="J23" s="8">
        <v>5.8216885943330646E-2</v>
      </c>
      <c r="K23" s="47">
        <v>289907.79590224702</v>
      </c>
      <c r="L23" s="48">
        <v>5.6629999188658312E-2</v>
      </c>
      <c r="M23" s="9">
        <v>39891.206879999998</v>
      </c>
      <c r="N23" s="9">
        <v>36542.85817</v>
      </c>
      <c r="BB23" s="19">
        <v>7563</v>
      </c>
      <c r="BC23" s="19">
        <v>8984</v>
      </c>
    </row>
    <row r="24" spans="2:55" x14ac:dyDescent="0.2">
      <c r="B24" s="26">
        <v>16</v>
      </c>
      <c r="C24" s="45"/>
      <c r="D24" s="26" t="s">
        <v>27</v>
      </c>
      <c r="E24" s="26"/>
      <c r="F24" s="46"/>
      <c r="G24" s="47">
        <v>107</v>
      </c>
      <c r="H24" s="47">
        <v>152</v>
      </c>
      <c r="I24" s="47">
        <v>113534.49554</v>
      </c>
      <c r="J24" s="8">
        <v>2.6937141605239502E-2</v>
      </c>
      <c r="K24" s="47">
        <v>133144.961470043</v>
      </c>
      <c r="L24" s="48">
        <v>2.600826596110186E-2</v>
      </c>
      <c r="M24" s="9">
        <v>18504.67412</v>
      </c>
      <c r="N24" s="9">
        <v>16884.66617</v>
      </c>
    </row>
    <row r="25" spans="2:55" x14ac:dyDescent="0.2">
      <c r="B25" s="26">
        <v>17</v>
      </c>
      <c r="C25" s="45"/>
      <c r="D25" s="26" t="s">
        <v>28</v>
      </c>
      <c r="E25" s="26"/>
      <c r="F25" s="46"/>
      <c r="G25" s="47">
        <v>30</v>
      </c>
      <c r="H25" s="47">
        <v>36</v>
      </c>
      <c r="I25" s="47">
        <v>25007</v>
      </c>
      <c r="J25" s="8">
        <v>5.9331491888727182E-3</v>
      </c>
      <c r="K25" s="47">
        <v>30534</v>
      </c>
      <c r="L25" s="48">
        <v>5.9644494548519679E-3</v>
      </c>
      <c r="M25" s="9">
        <v>4113</v>
      </c>
      <c r="N25" s="9">
        <v>3749</v>
      </c>
      <c r="BB25" s="19">
        <v>278</v>
      </c>
      <c r="BC25" s="19">
        <v>310</v>
      </c>
    </row>
    <row r="26" spans="2:55" x14ac:dyDescent="0.2">
      <c r="B26" s="26">
        <v>18</v>
      </c>
      <c r="C26" s="45" t="s">
        <v>0</v>
      </c>
      <c r="D26" s="26" t="s">
        <v>29</v>
      </c>
      <c r="E26" s="26"/>
      <c r="F26" s="46"/>
      <c r="G26" s="47">
        <v>42</v>
      </c>
      <c r="H26" s="47">
        <v>50</v>
      </c>
      <c r="I26" s="47">
        <v>78884.11477</v>
      </c>
      <c r="J26" s="8">
        <v>1.8716008380156274E-2</v>
      </c>
      <c r="K26" s="47">
        <v>90127.463066933997</v>
      </c>
      <c r="L26" s="48">
        <v>1.7605315319210238E-2</v>
      </c>
      <c r="M26" s="9">
        <v>12875.617030000001</v>
      </c>
      <c r="N26" s="9">
        <v>11849.67974</v>
      </c>
      <c r="BB26" s="19">
        <v>482</v>
      </c>
      <c r="BC26" s="19">
        <v>615</v>
      </c>
    </row>
    <row r="27" spans="2:55" x14ac:dyDescent="0.2">
      <c r="B27" s="26">
        <v>19</v>
      </c>
      <c r="C27" s="45"/>
      <c r="D27" s="26" t="s">
        <v>30</v>
      </c>
      <c r="E27" s="26"/>
      <c r="F27" s="46"/>
      <c r="G27" s="47">
        <v>85</v>
      </c>
      <c r="H27" s="47">
        <v>85</v>
      </c>
      <c r="I27" s="47">
        <v>97044.521429999993</v>
      </c>
      <c r="J27" s="8">
        <v>2.3024738017632884E-2</v>
      </c>
      <c r="K27" s="47">
        <v>112199.72355783099</v>
      </c>
      <c r="L27" s="48">
        <v>2.1916865789252851E-2</v>
      </c>
      <c r="M27" s="9">
        <v>15573.2562</v>
      </c>
      <c r="N27" s="9">
        <v>14405.76412</v>
      </c>
      <c r="BB27" s="19">
        <v>631</v>
      </c>
      <c r="BC27" s="19">
        <v>788</v>
      </c>
    </row>
    <row r="28" spans="2:55" x14ac:dyDescent="0.2">
      <c r="B28" s="26">
        <v>20</v>
      </c>
      <c r="C28" s="45"/>
      <c r="D28" s="26" t="s">
        <v>31</v>
      </c>
      <c r="E28" s="26"/>
      <c r="F28" s="46"/>
      <c r="G28" s="47">
        <v>39</v>
      </c>
      <c r="H28" s="47">
        <v>40</v>
      </c>
      <c r="I28" s="47">
        <v>276900.31024000002</v>
      </c>
      <c r="J28" s="8">
        <v>6.569723881709362E-2</v>
      </c>
      <c r="K28" s="47">
        <v>329545.94561530201</v>
      </c>
      <c r="L28" s="48">
        <v>6.4372834730918468E-2</v>
      </c>
      <c r="M28" s="9">
        <v>45111.39501</v>
      </c>
      <c r="N28" s="9">
        <v>41016.618770000001</v>
      </c>
    </row>
    <row r="29" spans="2:55" x14ac:dyDescent="0.2">
      <c r="B29" s="26" t="s">
        <v>0</v>
      </c>
      <c r="C29" s="49" t="s">
        <v>32</v>
      </c>
      <c r="D29" s="50"/>
      <c r="E29" s="50"/>
      <c r="F29" s="51"/>
      <c r="G29" s="52">
        <v>1199</v>
      </c>
      <c r="H29" s="52">
        <v>1893</v>
      </c>
      <c r="I29" s="52">
        <v>1826572.7459800001</v>
      </c>
      <c r="J29" s="10">
        <v>0.43337180014508941</v>
      </c>
      <c r="K29" s="53">
        <v>2322458.8924735491</v>
      </c>
      <c r="L29" s="54">
        <v>0.45366439625106325</v>
      </c>
      <c r="M29" s="11">
        <v>297207.02284096339</v>
      </c>
      <c r="N29" s="11">
        <v>269836.15719146462</v>
      </c>
      <c r="BB29" s="19">
        <v>393</v>
      </c>
      <c r="BC29" s="19">
        <v>432</v>
      </c>
    </row>
    <row r="30" spans="2:55" x14ac:dyDescent="0.2">
      <c r="B30" s="26">
        <v>22</v>
      </c>
      <c r="C30" s="45"/>
      <c r="D30" s="26" t="s">
        <v>33</v>
      </c>
      <c r="E30" s="26"/>
      <c r="F30" s="46"/>
      <c r="G30" s="47">
        <v>475</v>
      </c>
      <c r="H30" s="47">
        <v>1165</v>
      </c>
      <c r="I30" s="47">
        <v>673360.21233000001</v>
      </c>
      <c r="J30" s="8">
        <v>0.15976113078757551</v>
      </c>
      <c r="K30" s="47">
        <v>888549.53483154206</v>
      </c>
      <c r="L30" s="48">
        <v>0.17356745885357178</v>
      </c>
      <c r="M30" s="9">
        <v>109160.58688096346</v>
      </c>
      <c r="N30" s="9">
        <v>99911.39137146459</v>
      </c>
    </row>
    <row r="31" spans="2:55" x14ac:dyDescent="0.2">
      <c r="B31" s="26">
        <v>23</v>
      </c>
      <c r="C31" s="45"/>
      <c r="D31" s="26" t="s">
        <v>34</v>
      </c>
      <c r="E31" s="26"/>
      <c r="F31" s="46"/>
      <c r="G31" s="47">
        <v>265</v>
      </c>
      <c r="H31" s="47">
        <v>226</v>
      </c>
      <c r="I31" s="47">
        <v>274273.19091</v>
      </c>
      <c r="J31" s="8">
        <v>6.5073929706770048E-2</v>
      </c>
      <c r="K31" s="47">
        <v>314801.42711806198</v>
      </c>
      <c r="L31" s="48">
        <v>6.1492670477531486E-2</v>
      </c>
      <c r="M31" s="9">
        <v>44684.978029999998</v>
      </c>
      <c r="N31" s="9">
        <v>40713.043830000002</v>
      </c>
      <c r="BB31" s="19">
        <v>14688</v>
      </c>
      <c r="BC31" s="19">
        <v>17409</v>
      </c>
    </row>
    <row r="32" spans="2:55" x14ac:dyDescent="0.2">
      <c r="B32" s="26">
        <v>24</v>
      </c>
      <c r="C32" s="45"/>
      <c r="D32" s="26" t="s">
        <v>35</v>
      </c>
      <c r="E32" s="26"/>
      <c r="F32" s="46"/>
      <c r="G32" s="47">
        <v>27</v>
      </c>
      <c r="H32" s="47">
        <v>28</v>
      </c>
      <c r="I32" s="47">
        <v>33754.962619999998</v>
      </c>
      <c r="J32" s="8">
        <v>8.0086867312865167E-3</v>
      </c>
      <c r="K32" s="47">
        <v>40129.856541394998</v>
      </c>
      <c r="L32" s="48">
        <v>7.8388845539926338E-3</v>
      </c>
      <c r="M32" s="9">
        <v>5510.1018100000001</v>
      </c>
      <c r="N32" s="9">
        <v>5045.5007800000003</v>
      </c>
      <c r="BB32" s="19">
        <v>4696</v>
      </c>
      <c r="BC32" s="19">
        <v>5376</v>
      </c>
    </row>
    <row r="33" spans="2:55" x14ac:dyDescent="0.2">
      <c r="B33" s="26">
        <v>25</v>
      </c>
      <c r="C33" s="45"/>
      <c r="D33" s="26" t="s">
        <v>36</v>
      </c>
      <c r="E33" s="26"/>
      <c r="F33" s="46"/>
      <c r="G33" s="47">
        <v>115</v>
      </c>
      <c r="H33" s="47">
        <v>117</v>
      </c>
      <c r="I33" s="47">
        <v>169293.78002999999</v>
      </c>
      <c r="J33" s="8">
        <v>4.0166563508865154E-2</v>
      </c>
      <c r="K33" s="47">
        <v>209099.83358000001</v>
      </c>
      <c r="L33" s="48">
        <v>4.0845136189358366E-2</v>
      </c>
      <c r="M33" s="9">
        <v>27431.177970000001</v>
      </c>
      <c r="N33" s="9">
        <v>24850.188170000001</v>
      </c>
    </row>
    <row r="34" spans="2:55" x14ac:dyDescent="0.2">
      <c r="B34" s="26">
        <v>26</v>
      </c>
      <c r="C34" s="45" t="s">
        <v>0</v>
      </c>
      <c r="D34" s="26" t="s">
        <v>37</v>
      </c>
      <c r="E34" s="26"/>
      <c r="F34" s="46"/>
      <c r="G34" s="47">
        <v>26</v>
      </c>
      <c r="H34" s="47">
        <v>18</v>
      </c>
      <c r="I34" s="47">
        <v>43193</v>
      </c>
      <c r="J34" s="8">
        <v>1.024795109029389E-2</v>
      </c>
      <c r="K34" s="47">
        <v>52019</v>
      </c>
      <c r="L34" s="48">
        <v>1.0161285655071217E-2</v>
      </c>
      <c r="M34" s="9">
        <v>7208</v>
      </c>
      <c r="N34" s="9">
        <v>6560</v>
      </c>
      <c r="BB34" s="19">
        <v>633</v>
      </c>
      <c r="BC34" s="19">
        <v>721</v>
      </c>
    </row>
    <row r="35" spans="2:55" x14ac:dyDescent="0.2">
      <c r="B35" s="26">
        <v>27</v>
      </c>
      <c r="C35" s="45"/>
      <c r="D35" s="26" t="s">
        <v>38</v>
      </c>
      <c r="E35" s="26"/>
      <c r="F35" s="46"/>
      <c r="G35" s="47">
        <v>7</v>
      </c>
      <c r="H35" s="47">
        <v>4</v>
      </c>
      <c r="I35" s="47">
        <v>18883</v>
      </c>
      <c r="J35" s="8">
        <v>4.4801717972361155E-3</v>
      </c>
      <c r="K35" s="47">
        <v>24256</v>
      </c>
      <c r="L35" s="48">
        <v>4.7381177040967228E-3</v>
      </c>
      <c r="M35" s="9">
        <v>3168</v>
      </c>
      <c r="N35" s="9">
        <v>2871</v>
      </c>
      <c r="BB35" s="19">
        <v>1605</v>
      </c>
      <c r="BC35" s="19">
        <v>1856</v>
      </c>
    </row>
    <row r="36" spans="2:55" x14ac:dyDescent="0.2">
      <c r="B36" s="26">
        <v>28</v>
      </c>
      <c r="C36" s="45"/>
      <c r="D36" s="26" t="s">
        <v>39</v>
      </c>
      <c r="E36" s="26"/>
      <c r="F36" s="46"/>
      <c r="G36" s="47">
        <v>19</v>
      </c>
      <c r="H36" s="47">
        <v>14</v>
      </c>
      <c r="I36" s="47">
        <v>24310</v>
      </c>
      <c r="J36" s="8">
        <v>5.7677792930577749E-3</v>
      </c>
      <c r="K36" s="47">
        <v>27763</v>
      </c>
      <c r="L36" s="48">
        <v>5.4231679509744932E-3</v>
      </c>
      <c r="M36" s="9">
        <v>4040</v>
      </c>
      <c r="N36" s="9">
        <v>3689</v>
      </c>
      <c r="BB36" s="19">
        <v>0</v>
      </c>
      <c r="BC36" s="19">
        <v>0</v>
      </c>
    </row>
    <row r="37" spans="2:55" x14ac:dyDescent="0.2">
      <c r="B37" s="26">
        <v>29</v>
      </c>
      <c r="C37" s="45"/>
      <c r="D37" s="26" t="s">
        <v>40</v>
      </c>
      <c r="E37" s="26"/>
      <c r="F37" s="46"/>
      <c r="G37" s="47">
        <v>112</v>
      </c>
      <c r="H37" s="47">
        <v>106</v>
      </c>
      <c r="I37" s="47">
        <v>234440.33319999999</v>
      </c>
      <c r="J37" s="8">
        <v>5.5623204413349454E-2</v>
      </c>
      <c r="K37" s="47">
        <v>293718.85649999999</v>
      </c>
      <c r="L37" s="48">
        <v>5.737444401425193E-2</v>
      </c>
      <c r="M37" s="9">
        <v>38119.549160000002</v>
      </c>
      <c r="N37" s="9">
        <v>34122.342830000001</v>
      </c>
    </row>
    <row r="38" spans="2:55" x14ac:dyDescent="0.2">
      <c r="B38" s="26">
        <v>30</v>
      </c>
      <c r="C38" s="45"/>
      <c r="D38" s="26" t="s">
        <v>41</v>
      </c>
      <c r="E38" s="26"/>
      <c r="F38" s="46"/>
      <c r="G38" s="47">
        <v>2</v>
      </c>
      <c r="H38" s="47">
        <v>2</v>
      </c>
      <c r="I38" s="47">
        <v>980</v>
      </c>
      <c r="J38" s="8">
        <v>2.3251434418743806E-4</v>
      </c>
      <c r="K38" s="47">
        <v>1324</v>
      </c>
      <c r="L38" s="48">
        <v>2.5862746702770702E-4</v>
      </c>
      <c r="M38" s="9">
        <v>164</v>
      </c>
      <c r="N38" s="9">
        <v>859</v>
      </c>
    </row>
    <row r="39" spans="2:55" x14ac:dyDescent="0.2">
      <c r="B39" s="26">
        <v>31</v>
      </c>
      <c r="C39" s="45"/>
      <c r="D39" s="26" t="s">
        <v>42</v>
      </c>
      <c r="E39" s="26"/>
      <c r="F39" s="46"/>
      <c r="G39" s="47">
        <v>22</v>
      </c>
      <c r="H39" s="47">
        <v>9</v>
      </c>
      <c r="I39" s="47">
        <v>2376</v>
      </c>
      <c r="J39" s="8">
        <v>5.6372865488709474E-4</v>
      </c>
      <c r="K39" s="47">
        <v>1432</v>
      </c>
      <c r="L39" s="48">
        <v>2.7972396735927223E-4</v>
      </c>
      <c r="M39" s="9">
        <v>399</v>
      </c>
      <c r="N39" s="9">
        <v>362</v>
      </c>
      <c r="BB39" s="19">
        <v>655</v>
      </c>
      <c r="BC39" s="19">
        <v>818</v>
      </c>
    </row>
    <row r="40" spans="2:55" x14ac:dyDescent="0.2">
      <c r="B40" s="26">
        <v>32</v>
      </c>
      <c r="C40" s="45"/>
      <c r="D40" s="26" t="s">
        <v>43</v>
      </c>
      <c r="E40" s="26"/>
      <c r="F40" s="46"/>
      <c r="G40" s="47">
        <v>100</v>
      </c>
      <c r="H40" s="47">
        <v>179</v>
      </c>
      <c r="I40" s="47">
        <v>350858.64408</v>
      </c>
      <c r="J40" s="8">
        <v>8.3244558704851992E-2</v>
      </c>
      <c r="K40" s="47">
        <v>467795.99785255</v>
      </c>
      <c r="L40" s="48">
        <v>9.1378318738900052E-2</v>
      </c>
      <c r="M40" s="9">
        <v>57274.529869999998</v>
      </c>
      <c r="N40" s="9">
        <v>50780.472979999999</v>
      </c>
    </row>
    <row r="41" spans="2:55" x14ac:dyDescent="0.2">
      <c r="B41" s="26">
        <v>33</v>
      </c>
      <c r="C41" s="45"/>
      <c r="D41" s="26" t="s">
        <v>44</v>
      </c>
      <c r="E41" s="26"/>
      <c r="F41" s="46"/>
      <c r="G41" s="47">
        <v>49</v>
      </c>
      <c r="H41" s="47">
        <v>38</v>
      </c>
      <c r="I41" s="47">
        <v>41776.33</v>
      </c>
      <c r="J41" s="8">
        <v>9.9118326250081587E-3</v>
      </c>
      <c r="K41" s="47">
        <v>51009.380000000005</v>
      </c>
      <c r="L41" s="48">
        <v>9.9640685378049685E-3</v>
      </c>
      <c r="M41" s="9">
        <v>6891.91</v>
      </c>
      <c r="N41" s="9">
        <v>6300.07</v>
      </c>
    </row>
    <row r="42" spans="2:55" x14ac:dyDescent="0.2">
      <c r="B42" s="26">
        <v>34</v>
      </c>
      <c r="C42" s="45"/>
      <c r="D42" s="26" t="s">
        <v>45</v>
      </c>
      <c r="E42" s="26"/>
      <c r="F42" s="46"/>
      <c r="G42" s="47">
        <v>3</v>
      </c>
      <c r="H42" s="47">
        <v>2</v>
      </c>
      <c r="I42" s="47">
        <v>642</v>
      </c>
      <c r="J42" s="8">
        <v>1.5232062139626046E-4</v>
      </c>
      <c r="K42" s="47">
        <v>531</v>
      </c>
      <c r="L42" s="48">
        <v>1.0372445996352901E-4</v>
      </c>
      <c r="M42" s="9">
        <v>107</v>
      </c>
      <c r="N42" s="9">
        <v>98</v>
      </c>
      <c r="BB42" s="19">
        <v>920</v>
      </c>
      <c r="BC42" s="19">
        <v>1030</v>
      </c>
    </row>
    <row r="43" spans="2:55" x14ac:dyDescent="0.2">
      <c r="B43" s="26">
        <v>35</v>
      </c>
      <c r="C43" s="56"/>
      <c r="D43" s="26" t="s">
        <v>46</v>
      </c>
      <c r="E43" s="26"/>
      <c r="F43" s="46"/>
      <c r="G43" s="47">
        <v>3</v>
      </c>
      <c r="H43" s="47">
        <v>3</v>
      </c>
      <c r="I43" s="47">
        <v>1624.2928100000001</v>
      </c>
      <c r="J43" s="8">
        <v>3.8537895661787858E-4</v>
      </c>
      <c r="K43" s="57">
        <v>2048.00605</v>
      </c>
      <c r="L43" s="48">
        <v>4.0005333623030173E-4</v>
      </c>
      <c r="M43" s="9">
        <v>256.18912</v>
      </c>
      <c r="N43" s="9">
        <v>234.14723000000001</v>
      </c>
      <c r="BB43" s="19">
        <v>6179</v>
      </c>
      <c r="BC43" s="19">
        <v>7608</v>
      </c>
    </row>
    <row r="44" spans="2:55" x14ac:dyDescent="0.2">
      <c r="B44" s="26">
        <v>37</v>
      </c>
      <c r="C44" s="58" t="s">
        <v>47</v>
      </c>
      <c r="D44" s="50"/>
      <c r="E44" s="50"/>
      <c r="F44" s="51"/>
      <c r="G44" s="52">
        <v>0</v>
      </c>
      <c r="H44" s="52">
        <v>0</v>
      </c>
      <c r="I44" s="52">
        <v>0</v>
      </c>
      <c r="J44" s="10">
        <v>0</v>
      </c>
      <c r="K44" s="59">
        <v>0</v>
      </c>
      <c r="L44" s="60">
        <v>0</v>
      </c>
      <c r="M44" s="11">
        <v>0</v>
      </c>
      <c r="N44" s="11">
        <v>0</v>
      </c>
    </row>
    <row r="45" spans="2:55" x14ac:dyDescent="0.2">
      <c r="B45" s="26">
        <v>38</v>
      </c>
      <c r="C45" s="49" t="s">
        <v>48</v>
      </c>
      <c r="D45" s="50"/>
      <c r="E45" s="50"/>
      <c r="F45" s="51"/>
      <c r="G45" s="52">
        <v>222</v>
      </c>
      <c r="H45" s="52">
        <v>214</v>
      </c>
      <c r="I45" s="52">
        <v>151734</v>
      </c>
      <c r="J45" s="10">
        <v>3.6000338266261971E-2</v>
      </c>
      <c r="K45" s="59">
        <v>170348</v>
      </c>
      <c r="L45" s="60">
        <v>3.3275431837791414E-2</v>
      </c>
      <c r="M45" s="11">
        <v>23349</v>
      </c>
      <c r="N45" s="11">
        <v>21083</v>
      </c>
    </row>
    <row r="46" spans="2:55" ht="13.5" thickBot="1" x14ac:dyDescent="0.25">
      <c r="B46" s="26"/>
      <c r="C46" s="61" t="s">
        <v>49</v>
      </c>
      <c r="D46" s="62"/>
      <c r="E46" s="62"/>
      <c r="F46" s="63"/>
      <c r="G46" s="64">
        <v>2884</v>
      </c>
      <c r="H46" s="64">
        <v>4373</v>
      </c>
      <c r="I46" s="64">
        <v>4214793.7299300004</v>
      </c>
      <c r="J46" s="12">
        <v>1</v>
      </c>
      <c r="K46" s="64">
        <v>5119332.510255605</v>
      </c>
      <c r="L46" s="65">
        <v>1</v>
      </c>
      <c r="M46" s="64">
        <v>684524.14119096333</v>
      </c>
      <c r="N46" s="64">
        <v>623569.63354146469</v>
      </c>
      <c r="BB46" s="19">
        <v>0</v>
      </c>
      <c r="BC46" s="19">
        <v>0</v>
      </c>
    </row>
    <row r="47" spans="2:55" x14ac:dyDescent="0.2">
      <c r="B47" s="26"/>
      <c r="C47" s="17"/>
      <c r="D47" s="17" t="s">
        <v>0</v>
      </c>
      <c r="E47" s="17"/>
      <c r="F47" s="17"/>
      <c r="G47" s="27"/>
      <c r="H47" s="27"/>
      <c r="I47" s="27" t="s">
        <v>0</v>
      </c>
      <c r="J47" s="3"/>
      <c r="K47" s="13" t="s">
        <v>0</v>
      </c>
      <c r="L47" s="48" t="s">
        <v>0</v>
      </c>
      <c r="M47" s="26"/>
      <c r="N47" s="26"/>
      <c r="BB47" s="19">
        <v>0</v>
      </c>
      <c r="BC47" s="19">
        <v>0</v>
      </c>
    </row>
    <row r="48" spans="2:55" x14ac:dyDescent="0.2">
      <c r="B48" s="26"/>
      <c r="C48" s="26"/>
      <c r="D48" s="26"/>
      <c r="E48" s="26"/>
      <c r="F48" s="26"/>
      <c r="G48" s="27"/>
      <c r="H48" s="27"/>
      <c r="I48" s="27"/>
      <c r="J48" s="3"/>
      <c r="K48" s="13"/>
      <c r="L48" s="48"/>
      <c r="M48" s="26"/>
      <c r="N48" s="26"/>
    </row>
    <row r="53" spans="7:13" x14ac:dyDescent="0.2">
      <c r="G53" s="16"/>
      <c r="H53" s="16"/>
      <c r="I53" s="16"/>
      <c r="J53" s="16"/>
      <c r="K53" s="16"/>
      <c r="L53" s="16"/>
      <c r="M53" s="16"/>
    </row>
  </sheetData>
  <pageMargins left="0.35433070866141736" right="0.27559055118110237" top="0.98425196850393704" bottom="0.98425196850393704" header="0.51181102362204722" footer="0.51181102362204722"/>
  <pageSetup paperSize="9" scale="7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B47"/>
  <sheetViews>
    <sheetView showGridLines="0" workbookViewId="0">
      <selection activeCell="F15" sqref="F15"/>
    </sheetView>
  </sheetViews>
  <sheetFormatPr defaultRowHeight="12.75" x14ac:dyDescent="0.2"/>
  <cols>
    <col min="1" max="1" width="1.5703125" style="19" customWidth="1"/>
    <col min="2" max="2" width="3.42578125" style="19" customWidth="1"/>
    <col min="3" max="3" width="7" style="19" customWidth="1"/>
    <col min="4" max="5" width="9.140625" style="19"/>
    <col min="6" max="6" width="23" style="19" customWidth="1"/>
    <col min="7" max="8" width="12.42578125" style="19" customWidth="1"/>
    <col min="9" max="9" width="14" style="14" bestFit="1" customWidth="1"/>
    <col min="10" max="10" width="14" style="19" bestFit="1" customWidth="1"/>
    <col min="11" max="11" width="9" style="19" customWidth="1"/>
    <col min="12" max="12" width="14" style="19" bestFit="1" customWidth="1"/>
    <col min="13" max="13" width="11.42578125" style="19" bestFit="1" customWidth="1"/>
    <col min="14" max="16384" width="9.140625" style="19"/>
  </cols>
  <sheetData>
    <row r="1" spans="2:54" x14ac:dyDescent="0.2">
      <c r="B1" s="17" t="s">
        <v>0</v>
      </c>
      <c r="C1" s="17"/>
      <c r="D1" s="17"/>
      <c r="E1" s="17"/>
      <c r="F1" s="17"/>
      <c r="G1" s="18"/>
      <c r="H1" s="18"/>
      <c r="I1" s="1"/>
      <c r="J1" s="18"/>
      <c r="K1" s="18"/>
      <c r="L1" s="17"/>
      <c r="M1" s="17"/>
    </row>
    <row r="2" spans="2:54" s="24" customFormat="1" ht="15.75" x14ac:dyDescent="0.25">
      <c r="B2" s="20" t="s">
        <v>0</v>
      </c>
      <c r="C2" s="21" t="s">
        <v>1</v>
      </c>
      <c r="D2" s="22"/>
      <c r="E2" s="22"/>
      <c r="F2" s="22"/>
      <c r="G2" s="22"/>
      <c r="H2" s="22"/>
      <c r="I2" s="2"/>
      <c r="J2" s="22"/>
      <c r="K2" s="23"/>
      <c r="L2" s="20"/>
      <c r="M2" s="20"/>
    </row>
    <row r="3" spans="2:54" s="24" customFormat="1" ht="15.75" x14ac:dyDescent="0.25">
      <c r="B3" s="20" t="s">
        <v>0</v>
      </c>
      <c r="C3" s="25" t="s">
        <v>2</v>
      </c>
      <c r="D3" s="22"/>
      <c r="E3" s="22"/>
      <c r="F3" s="22"/>
      <c r="G3" s="22"/>
      <c r="H3" s="22"/>
      <c r="I3" s="2"/>
      <c r="J3" s="22"/>
      <c r="K3" s="23"/>
      <c r="L3" s="20"/>
      <c r="M3" s="20"/>
    </row>
    <row r="4" spans="2:54" s="24" customFormat="1" ht="15.75" x14ac:dyDescent="0.25">
      <c r="B4" s="20"/>
      <c r="C4" s="25"/>
      <c r="D4" s="22"/>
      <c r="E4" s="22"/>
      <c r="F4" s="22"/>
      <c r="G4" s="22"/>
      <c r="H4" s="22"/>
      <c r="I4" s="2"/>
      <c r="J4" s="22"/>
      <c r="K4" s="23"/>
      <c r="L4" s="20"/>
      <c r="M4" s="20"/>
    </row>
    <row r="5" spans="2:54" ht="13.5" thickBot="1" x14ac:dyDescent="0.25">
      <c r="B5" s="26"/>
      <c r="C5" s="26"/>
      <c r="D5" s="26"/>
      <c r="E5" s="26"/>
      <c r="F5" s="26"/>
      <c r="G5" s="27"/>
      <c r="H5" s="27"/>
      <c r="I5" s="3"/>
      <c r="J5" s="27"/>
      <c r="K5" s="27"/>
      <c r="L5" s="26"/>
      <c r="M5" s="26"/>
    </row>
    <row r="6" spans="2:54" ht="13.5" thickBot="1" x14ac:dyDescent="0.25">
      <c r="B6" s="26"/>
      <c r="C6" s="28" t="s">
        <v>3</v>
      </c>
      <c r="D6" s="29"/>
      <c r="E6" s="30" t="s">
        <v>53</v>
      </c>
      <c r="F6" s="31"/>
      <c r="G6" s="32"/>
      <c r="H6" s="32"/>
      <c r="I6" s="4"/>
      <c r="J6" s="32"/>
      <c r="K6" s="32"/>
      <c r="L6" s="33"/>
      <c r="M6" s="26"/>
    </row>
    <row r="7" spans="2:54" ht="39" thickBot="1" x14ac:dyDescent="0.25">
      <c r="B7" s="26"/>
      <c r="C7" s="34" t="s">
        <v>4</v>
      </c>
      <c r="D7" s="35"/>
      <c r="E7" s="35"/>
      <c r="F7" s="15">
        <v>2533</v>
      </c>
      <c r="G7" s="66" t="s">
        <v>51</v>
      </c>
      <c r="H7" s="36" t="s">
        <v>5</v>
      </c>
      <c r="I7" s="5" t="s">
        <v>6</v>
      </c>
      <c r="J7" s="37" t="s">
        <v>7</v>
      </c>
      <c r="K7" s="37" t="s">
        <v>8</v>
      </c>
      <c r="L7" s="38" t="s">
        <v>9</v>
      </c>
      <c r="M7" s="38" t="s">
        <v>10</v>
      </c>
    </row>
    <row r="8" spans="2:54" x14ac:dyDescent="0.2">
      <c r="B8" s="26"/>
      <c r="C8" s="39" t="s">
        <v>11</v>
      </c>
      <c r="D8" s="40"/>
      <c r="E8" s="40"/>
      <c r="F8" s="41"/>
      <c r="G8" s="42">
        <v>175</v>
      </c>
      <c r="H8" s="42">
        <v>157318.45000000001</v>
      </c>
      <c r="I8" s="6">
        <v>3.0258071726726888E-2</v>
      </c>
      <c r="J8" s="43">
        <v>185388.85</v>
      </c>
      <c r="K8" s="44">
        <v>2.9076665371200947E-2</v>
      </c>
      <c r="L8" s="7">
        <v>23438.760000000002</v>
      </c>
      <c r="M8" s="7">
        <v>21208.27</v>
      </c>
    </row>
    <row r="9" spans="2:54" x14ac:dyDescent="0.2">
      <c r="B9" s="26">
        <v>2</v>
      </c>
      <c r="C9" s="45" t="s">
        <v>0</v>
      </c>
      <c r="D9" s="26" t="s">
        <v>12</v>
      </c>
      <c r="E9" s="26"/>
      <c r="F9" s="46"/>
      <c r="G9" s="47">
        <v>165</v>
      </c>
      <c r="H9" s="47">
        <v>149160.45000000001</v>
      </c>
      <c r="I9" s="8">
        <v>2.8688990991780426E-2</v>
      </c>
      <c r="J9" s="47">
        <v>176803.85</v>
      </c>
      <c r="K9" s="48">
        <v>2.7730181091203739E-2</v>
      </c>
      <c r="L9" s="9">
        <v>22244.760000000002</v>
      </c>
      <c r="M9" s="9">
        <v>20124.27</v>
      </c>
    </row>
    <row r="10" spans="2:54" x14ac:dyDescent="0.2">
      <c r="B10" s="26">
        <v>3</v>
      </c>
      <c r="C10" s="45"/>
      <c r="D10" s="26" t="s">
        <v>13</v>
      </c>
      <c r="E10" s="26"/>
      <c r="F10" s="46"/>
      <c r="G10" s="47">
        <v>10</v>
      </c>
      <c r="H10" s="47">
        <v>8158</v>
      </c>
      <c r="I10" s="8">
        <v>1.5690807349464601E-3</v>
      </c>
      <c r="J10" s="47">
        <v>8585</v>
      </c>
      <c r="K10" s="48">
        <v>1.3464842799972064E-3</v>
      </c>
      <c r="L10" s="9">
        <v>1194</v>
      </c>
      <c r="M10" s="9">
        <v>1084</v>
      </c>
      <c r="BA10" s="19">
        <v>837</v>
      </c>
      <c r="BB10" s="19">
        <v>1028</v>
      </c>
    </row>
    <row r="11" spans="2:54" x14ac:dyDescent="0.2">
      <c r="B11" s="26" t="s">
        <v>0</v>
      </c>
      <c r="C11" s="49" t="s">
        <v>14</v>
      </c>
      <c r="D11" s="50"/>
      <c r="E11" s="50"/>
      <c r="F11" s="51"/>
      <c r="G11" s="52">
        <v>1102</v>
      </c>
      <c r="H11" s="52">
        <v>2327078.1966800001</v>
      </c>
      <c r="I11" s="10">
        <v>0.44758195233200998</v>
      </c>
      <c r="J11" s="53">
        <v>2779900.1302255653</v>
      </c>
      <c r="K11" s="54">
        <v>0.43600370708339092</v>
      </c>
      <c r="L11" s="11">
        <v>338493.43328457949</v>
      </c>
      <c r="M11" s="11">
        <v>308781.1306288779</v>
      </c>
      <c r="BA11" s="19">
        <v>713</v>
      </c>
      <c r="BB11" s="19">
        <v>877</v>
      </c>
    </row>
    <row r="12" spans="2:54" x14ac:dyDescent="0.2">
      <c r="B12" s="26">
        <v>4</v>
      </c>
      <c r="C12" s="45"/>
      <c r="D12" s="55" t="s">
        <v>15</v>
      </c>
      <c r="E12" s="26"/>
      <c r="F12" s="46"/>
      <c r="G12" s="47">
        <v>18</v>
      </c>
      <c r="H12" s="47">
        <v>75495.539820000005</v>
      </c>
      <c r="I12" s="8">
        <v>1.4520543896291413E-2</v>
      </c>
      <c r="J12" s="47">
        <v>91579.763797537002</v>
      </c>
      <c r="K12" s="48">
        <v>1.4363507550290139E-2</v>
      </c>
      <c r="L12" s="9">
        <v>10991.62293</v>
      </c>
      <c r="M12" s="9">
        <v>10378.303029999999</v>
      </c>
      <c r="BA12" s="19">
        <v>124</v>
      </c>
      <c r="BB12" s="19">
        <v>151</v>
      </c>
    </row>
    <row r="13" spans="2:54" x14ac:dyDescent="0.2">
      <c r="B13" s="26">
        <v>5</v>
      </c>
      <c r="C13" s="45"/>
      <c r="D13" s="26" t="s">
        <v>16</v>
      </c>
      <c r="E13" s="26"/>
      <c r="F13" s="46"/>
      <c r="G13" s="47">
        <v>41</v>
      </c>
      <c r="H13" s="47">
        <v>104199</v>
      </c>
      <c r="I13" s="8">
        <v>2.0041265445046114E-2</v>
      </c>
      <c r="J13" s="47">
        <v>123441</v>
      </c>
      <c r="K13" s="48">
        <v>1.9360671637406544E-2</v>
      </c>
      <c r="L13" s="9">
        <v>15288</v>
      </c>
      <c r="M13" s="9">
        <v>13822</v>
      </c>
      <c r="BA13" s="19">
        <v>16222</v>
      </c>
      <c r="BB13" s="19">
        <v>19524</v>
      </c>
    </row>
    <row r="14" spans="2:54" x14ac:dyDescent="0.2">
      <c r="B14" s="26">
        <v>6</v>
      </c>
      <c r="C14" s="45"/>
      <c r="D14" s="26" t="s">
        <v>17</v>
      </c>
      <c r="E14" s="26"/>
      <c r="F14" s="46"/>
      <c r="G14" s="47">
        <v>100</v>
      </c>
      <c r="H14" s="47">
        <v>107780.89710999999</v>
      </c>
      <c r="I14" s="8">
        <v>2.0730194808843781E-2</v>
      </c>
      <c r="J14" s="47">
        <v>131745.38667954601</v>
      </c>
      <c r="K14" s="48">
        <v>2.0663144103222141E-2</v>
      </c>
      <c r="L14" s="9">
        <v>15758.892994579523</v>
      </c>
      <c r="M14" s="9">
        <v>14190.866278877951</v>
      </c>
      <c r="BA14" s="19">
        <v>0</v>
      </c>
      <c r="BB14" s="19">
        <v>0</v>
      </c>
    </row>
    <row r="15" spans="2:54" x14ac:dyDescent="0.2">
      <c r="B15" s="26">
        <v>7</v>
      </c>
      <c r="C15" s="45"/>
      <c r="D15" s="26" t="s">
        <v>18</v>
      </c>
      <c r="E15" s="26"/>
      <c r="F15" s="46"/>
      <c r="G15" s="47">
        <v>180</v>
      </c>
      <c r="H15" s="47">
        <v>542927.23078999994</v>
      </c>
      <c r="I15" s="8">
        <v>0.10442469457102468</v>
      </c>
      <c r="J15" s="47">
        <v>616750.90973622398</v>
      </c>
      <c r="K15" s="48">
        <v>9.6732137988794598E-2</v>
      </c>
      <c r="L15" s="9">
        <v>78641.675170000002</v>
      </c>
      <c r="M15" s="9">
        <v>71962.092279999997</v>
      </c>
      <c r="BA15" s="19">
        <v>1841</v>
      </c>
      <c r="BB15" s="19">
        <v>2301</v>
      </c>
    </row>
    <row r="16" spans="2:54" x14ac:dyDescent="0.2">
      <c r="B16" s="26">
        <v>8</v>
      </c>
      <c r="C16" s="45" t="s">
        <v>0</v>
      </c>
      <c r="D16" s="26" t="s">
        <v>19</v>
      </c>
      <c r="E16" s="26"/>
      <c r="F16" s="46"/>
      <c r="G16" s="47">
        <v>15</v>
      </c>
      <c r="H16" s="47">
        <v>10109.60346</v>
      </c>
      <c r="I16" s="8">
        <v>1.9444452104724289E-3</v>
      </c>
      <c r="J16" s="47">
        <v>11239.661248177001</v>
      </c>
      <c r="K16" s="48">
        <v>1.762845332925348E-3</v>
      </c>
      <c r="L16" s="9">
        <v>1474.3544099999999</v>
      </c>
      <c r="M16" s="9">
        <v>1330.11331</v>
      </c>
      <c r="BA16" s="19">
        <v>2438</v>
      </c>
      <c r="BB16" s="19">
        <v>2959</v>
      </c>
    </row>
    <row r="17" spans="2:54" x14ac:dyDescent="0.2">
      <c r="B17" s="26">
        <v>9</v>
      </c>
      <c r="C17" s="45"/>
      <c r="D17" s="26" t="s">
        <v>20</v>
      </c>
      <c r="E17" s="26"/>
      <c r="F17" s="46"/>
      <c r="G17" s="47">
        <v>19</v>
      </c>
      <c r="H17" s="47">
        <v>6146</v>
      </c>
      <c r="I17" s="8">
        <v>1.1820998035034253E-3</v>
      </c>
      <c r="J17" s="47">
        <v>7152</v>
      </c>
      <c r="K17" s="48">
        <v>1.1217304100803751E-3</v>
      </c>
      <c r="L17" s="9">
        <v>891</v>
      </c>
      <c r="M17" s="9">
        <v>806</v>
      </c>
      <c r="BA17" s="19">
        <v>1333</v>
      </c>
      <c r="BB17" s="19">
        <v>1498</v>
      </c>
    </row>
    <row r="18" spans="2:54" x14ac:dyDescent="0.2">
      <c r="B18" s="26">
        <v>10</v>
      </c>
      <c r="C18" s="45"/>
      <c r="D18" s="26" t="s">
        <v>21</v>
      </c>
      <c r="E18" s="26"/>
      <c r="F18" s="46"/>
      <c r="G18" s="47">
        <v>51</v>
      </c>
      <c r="H18" s="47">
        <v>170039.89363999999</v>
      </c>
      <c r="I18" s="8">
        <v>3.270486899765495E-2</v>
      </c>
      <c r="J18" s="47">
        <v>224004.17812654201</v>
      </c>
      <c r="K18" s="48">
        <v>3.5133151368792422E-2</v>
      </c>
      <c r="L18" s="9">
        <v>24728.307970000002</v>
      </c>
      <c r="M18" s="9">
        <v>22481.429360000002</v>
      </c>
    </row>
    <row r="19" spans="2:54" x14ac:dyDescent="0.2">
      <c r="B19" s="26">
        <v>11</v>
      </c>
      <c r="C19" s="45"/>
      <c r="D19" s="26" t="s">
        <v>22</v>
      </c>
      <c r="E19" s="26"/>
      <c r="F19" s="46"/>
      <c r="G19" s="47">
        <v>2</v>
      </c>
      <c r="H19" s="47">
        <v>569</v>
      </c>
      <c r="I19" s="8">
        <v>1.0943943836535128E-4</v>
      </c>
      <c r="J19" s="47">
        <v>812</v>
      </c>
      <c r="K19" s="48">
        <v>1.2735529823619472E-4</v>
      </c>
      <c r="L19" s="9">
        <v>84</v>
      </c>
      <c r="M19" s="9">
        <v>77</v>
      </c>
      <c r="BA19" s="19">
        <v>66</v>
      </c>
      <c r="BB19" s="19">
        <v>77</v>
      </c>
    </row>
    <row r="20" spans="2:54" x14ac:dyDescent="0.2">
      <c r="B20" s="26">
        <v>12</v>
      </c>
      <c r="C20" s="45" t="s">
        <v>0</v>
      </c>
      <c r="D20" s="26" t="s">
        <v>23</v>
      </c>
      <c r="E20" s="26"/>
      <c r="F20" s="46"/>
      <c r="G20" s="47">
        <v>41</v>
      </c>
      <c r="H20" s="47">
        <v>119551.47001999999</v>
      </c>
      <c r="I20" s="8">
        <v>2.299410498197E-2</v>
      </c>
      <c r="J20" s="47">
        <v>157101.047647584</v>
      </c>
      <c r="K20" s="48">
        <v>2.463996401031613E-2</v>
      </c>
      <c r="L20" s="9">
        <v>17347.33698</v>
      </c>
      <c r="M20" s="9">
        <v>15741.58568</v>
      </c>
      <c r="BA20" s="19">
        <v>1019</v>
      </c>
      <c r="BB20" s="19">
        <v>1341</v>
      </c>
    </row>
    <row r="21" spans="2:54" x14ac:dyDescent="0.2">
      <c r="B21" s="26">
        <v>13</v>
      </c>
      <c r="C21" s="45"/>
      <c r="D21" s="26" t="s">
        <v>24</v>
      </c>
      <c r="E21" s="26"/>
      <c r="F21" s="46"/>
      <c r="G21" s="47">
        <v>124</v>
      </c>
      <c r="H21" s="47">
        <v>214932.10334</v>
      </c>
      <c r="I21" s="8">
        <v>4.1339277111095328E-2</v>
      </c>
      <c r="J21" s="47">
        <v>250666.54213143</v>
      </c>
      <c r="K21" s="48">
        <v>3.9314916540620609E-2</v>
      </c>
      <c r="L21" s="9">
        <v>31314.80516</v>
      </c>
      <c r="M21" s="9">
        <v>28535.672409999999</v>
      </c>
    </row>
    <row r="22" spans="2:54" x14ac:dyDescent="0.2">
      <c r="B22" s="26">
        <v>14</v>
      </c>
      <c r="C22" s="45"/>
      <c r="D22" s="26" t="s">
        <v>25</v>
      </c>
      <c r="E22" s="26"/>
      <c r="F22" s="46"/>
      <c r="G22" s="47">
        <v>41</v>
      </c>
      <c r="H22" s="47">
        <v>101413.51784</v>
      </c>
      <c r="I22" s="8">
        <v>1.9505515703100409E-2</v>
      </c>
      <c r="J22" s="47">
        <v>121283.10058</v>
      </c>
      <c r="K22" s="48">
        <v>1.9022223454896924E-2</v>
      </c>
      <c r="L22" s="9">
        <v>14657.26691</v>
      </c>
      <c r="M22" s="9">
        <v>13401.47379</v>
      </c>
      <c r="BA22" s="19">
        <v>178</v>
      </c>
      <c r="BB22" s="19">
        <v>219</v>
      </c>
    </row>
    <row r="23" spans="2:54" x14ac:dyDescent="0.2">
      <c r="B23" s="26">
        <v>15</v>
      </c>
      <c r="C23" s="45"/>
      <c r="D23" s="26" t="s">
        <v>26</v>
      </c>
      <c r="E23" s="26"/>
      <c r="F23" s="46"/>
      <c r="G23" s="47">
        <v>215</v>
      </c>
      <c r="H23" s="47">
        <v>257583.32709000001</v>
      </c>
      <c r="I23" s="8">
        <v>4.9542661949047759E-2</v>
      </c>
      <c r="J23" s="47">
        <v>298042.51818316698</v>
      </c>
      <c r="K23" s="48">
        <v>4.674543570231985E-2</v>
      </c>
      <c r="L23" s="9">
        <v>37487.210330000002</v>
      </c>
      <c r="M23" s="9">
        <v>34401.918120000002</v>
      </c>
      <c r="BA23" s="19">
        <v>7563</v>
      </c>
      <c r="BB23" s="19">
        <v>8984</v>
      </c>
    </row>
    <row r="24" spans="2:54" x14ac:dyDescent="0.2">
      <c r="B24" s="26">
        <v>16</v>
      </c>
      <c r="C24" s="45"/>
      <c r="D24" s="26" t="s">
        <v>27</v>
      </c>
      <c r="E24" s="26"/>
      <c r="F24" s="46"/>
      <c r="G24" s="47">
        <v>73</v>
      </c>
      <c r="H24" s="47">
        <v>155025.33003000001</v>
      </c>
      <c r="I24" s="8">
        <v>2.9817021179062261E-2</v>
      </c>
      <c r="J24" s="47">
        <v>178851.975087914</v>
      </c>
      <c r="K24" s="48">
        <v>2.8051412102775564E-2</v>
      </c>
      <c r="L24" s="9">
        <v>22483.603330000002</v>
      </c>
      <c r="M24" s="9">
        <v>20663.726460000002</v>
      </c>
    </row>
    <row r="25" spans="2:54" x14ac:dyDescent="0.2">
      <c r="B25" s="26">
        <v>17</v>
      </c>
      <c r="C25" s="45"/>
      <c r="D25" s="26" t="s">
        <v>28</v>
      </c>
      <c r="E25" s="26"/>
      <c r="F25" s="46"/>
      <c r="G25" s="47">
        <v>33</v>
      </c>
      <c r="H25" s="47">
        <v>24649.554469999999</v>
      </c>
      <c r="I25" s="8">
        <v>4.7410077278610442E-3</v>
      </c>
      <c r="J25" s="47">
        <v>28509.734032503999</v>
      </c>
      <c r="K25" s="48">
        <v>4.4715094585518929E-3</v>
      </c>
      <c r="L25" s="9">
        <v>3607.5070599999999</v>
      </c>
      <c r="M25" s="9">
        <v>3310.8769700000003</v>
      </c>
      <c r="BA25" s="19">
        <v>278</v>
      </c>
      <c r="BB25" s="19">
        <v>310</v>
      </c>
    </row>
    <row r="26" spans="2:54" x14ac:dyDescent="0.2">
      <c r="B26" s="26">
        <v>18</v>
      </c>
      <c r="C26" s="45" t="s">
        <v>0</v>
      </c>
      <c r="D26" s="26" t="s">
        <v>29</v>
      </c>
      <c r="E26" s="26"/>
      <c r="F26" s="46"/>
      <c r="G26" s="47">
        <v>37</v>
      </c>
      <c r="H26" s="47">
        <v>82934.285570000007</v>
      </c>
      <c r="I26" s="8">
        <v>1.595128582427497E-2</v>
      </c>
      <c r="J26" s="47">
        <v>100215.57707744</v>
      </c>
      <c r="K26" s="48">
        <v>1.5717961461342033E-2</v>
      </c>
      <c r="L26" s="9">
        <v>12017.30177</v>
      </c>
      <c r="M26" s="9">
        <v>11016.35729</v>
      </c>
      <c r="BA26" s="19">
        <v>482</v>
      </c>
      <c r="BB26" s="19">
        <v>615</v>
      </c>
    </row>
    <row r="27" spans="2:54" x14ac:dyDescent="0.2">
      <c r="B27" s="26">
        <v>19</v>
      </c>
      <c r="C27" s="45"/>
      <c r="D27" s="26" t="s">
        <v>30</v>
      </c>
      <c r="E27" s="26"/>
      <c r="F27" s="46"/>
      <c r="G27" s="47">
        <v>82</v>
      </c>
      <c r="H27" s="47">
        <v>110554.36843</v>
      </c>
      <c r="I27" s="8">
        <v>2.1263634428497932E-2</v>
      </c>
      <c r="J27" s="47">
        <v>130595.172428616</v>
      </c>
      <c r="K27" s="48">
        <v>2.0482742774450325E-2</v>
      </c>
      <c r="L27" s="9">
        <v>16128.967990000001</v>
      </c>
      <c r="M27" s="9">
        <v>14576.359420000001</v>
      </c>
      <c r="BA27" s="19">
        <v>631</v>
      </c>
      <c r="BB27" s="19">
        <v>788</v>
      </c>
    </row>
    <row r="28" spans="2:54" x14ac:dyDescent="0.2">
      <c r="B28" s="26">
        <v>20</v>
      </c>
      <c r="C28" s="45"/>
      <c r="D28" s="26" t="s">
        <v>31</v>
      </c>
      <c r="E28" s="26"/>
      <c r="F28" s="46"/>
      <c r="G28" s="47">
        <v>30</v>
      </c>
      <c r="H28" s="47">
        <v>243167.07506999999</v>
      </c>
      <c r="I28" s="8">
        <v>4.6769891255898088E-2</v>
      </c>
      <c r="J28" s="47">
        <v>307909.56346888398</v>
      </c>
      <c r="K28" s="48">
        <v>4.8292997888369764E-2</v>
      </c>
      <c r="L28" s="9">
        <v>35591.580280000002</v>
      </c>
      <c r="M28" s="9">
        <v>32085.356230000001</v>
      </c>
    </row>
    <row r="29" spans="2:54" x14ac:dyDescent="0.2">
      <c r="B29" s="26" t="s">
        <v>0</v>
      </c>
      <c r="C29" s="49" t="s">
        <v>32</v>
      </c>
      <c r="D29" s="50"/>
      <c r="E29" s="50"/>
      <c r="F29" s="51"/>
      <c r="G29" s="52">
        <v>1118</v>
      </c>
      <c r="H29" s="52">
        <v>2432744.5616199998</v>
      </c>
      <c r="I29" s="10">
        <v>0.46790544553612562</v>
      </c>
      <c r="J29" s="53">
        <v>3092828.5389666609</v>
      </c>
      <c r="K29" s="54">
        <v>0.48508386819398214</v>
      </c>
      <c r="L29" s="11">
        <v>354980.15755558969</v>
      </c>
      <c r="M29" s="11">
        <v>322268.00504292059</v>
      </c>
      <c r="BA29" s="19">
        <v>393</v>
      </c>
      <c r="BB29" s="19">
        <v>432</v>
      </c>
    </row>
    <row r="30" spans="2:54" x14ac:dyDescent="0.2">
      <c r="B30" s="26">
        <v>22</v>
      </c>
      <c r="C30" s="45"/>
      <c r="D30" s="26" t="s">
        <v>33</v>
      </c>
      <c r="E30" s="26"/>
      <c r="F30" s="46"/>
      <c r="G30" s="47">
        <v>468</v>
      </c>
      <c r="H30" s="47">
        <v>890963.75274000003</v>
      </c>
      <c r="I30" s="8">
        <v>0.17136480264279669</v>
      </c>
      <c r="J30" s="47">
        <v>1126469.596856426</v>
      </c>
      <c r="K30" s="48">
        <v>0.17667718160302484</v>
      </c>
      <c r="L30" s="9">
        <v>130195.83285558969</v>
      </c>
      <c r="M30" s="9">
        <v>118377.7356029206</v>
      </c>
    </row>
    <row r="31" spans="2:54" x14ac:dyDescent="0.2">
      <c r="B31" s="26">
        <v>23</v>
      </c>
      <c r="C31" s="45"/>
      <c r="D31" s="26" t="s">
        <v>34</v>
      </c>
      <c r="E31" s="26"/>
      <c r="F31" s="46"/>
      <c r="G31" s="47">
        <v>238</v>
      </c>
      <c r="H31" s="47">
        <v>285533.04645000002</v>
      </c>
      <c r="I31" s="8">
        <v>5.4918411666495186E-2</v>
      </c>
      <c r="J31" s="47">
        <v>328932.52751822397</v>
      </c>
      <c r="K31" s="48">
        <v>5.1590271110429485E-2</v>
      </c>
      <c r="L31" s="9">
        <v>41612.431559999997</v>
      </c>
      <c r="M31" s="9">
        <v>37769.113409999998</v>
      </c>
      <c r="BA31" s="19">
        <v>14688</v>
      </c>
      <c r="BB31" s="19">
        <v>17409</v>
      </c>
    </row>
    <row r="32" spans="2:54" x14ac:dyDescent="0.2">
      <c r="B32" s="26">
        <v>24</v>
      </c>
      <c r="C32" s="45"/>
      <c r="D32" s="26" t="s">
        <v>35</v>
      </c>
      <c r="E32" s="26"/>
      <c r="F32" s="46"/>
      <c r="G32" s="47">
        <v>48</v>
      </c>
      <c r="H32" s="47">
        <v>81924.915470000007</v>
      </c>
      <c r="I32" s="8">
        <v>1.5757147165493285E-2</v>
      </c>
      <c r="J32" s="47">
        <v>93340.058750958007</v>
      </c>
      <c r="K32" s="48">
        <v>1.4639594851739155E-2</v>
      </c>
      <c r="L32" s="9">
        <v>11929.645049999999</v>
      </c>
      <c r="M32" s="9">
        <v>10968.5301</v>
      </c>
      <c r="BA32" s="19">
        <v>4696</v>
      </c>
      <c r="BB32" s="19">
        <v>5376</v>
      </c>
    </row>
    <row r="33" spans="2:54" x14ac:dyDescent="0.2">
      <c r="B33" s="26">
        <v>25</v>
      </c>
      <c r="C33" s="45"/>
      <c r="D33" s="26" t="s">
        <v>36</v>
      </c>
      <c r="E33" s="26"/>
      <c r="F33" s="46"/>
      <c r="G33" s="47">
        <v>121</v>
      </c>
      <c r="H33" s="47">
        <v>287870.84229</v>
      </c>
      <c r="I33" s="8">
        <v>5.5368055012263995E-2</v>
      </c>
      <c r="J33" s="47">
        <v>332010.18390982202</v>
      </c>
      <c r="K33" s="48">
        <v>5.2072975356267537E-2</v>
      </c>
      <c r="L33" s="9">
        <v>41894.922810000004</v>
      </c>
      <c r="M33" s="9">
        <v>38186.956330000001</v>
      </c>
    </row>
    <row r="34" spans="2:54" x14ac:dyDescent="0.2">
      <c r="B34" s="26">
        <v>26</v>
      </c>
      <c r="C34" s="45" t="s">
        <v>0</v>
      </c>
      <c r="D34" s="26" t="s">
        <v>37</v>
      </c>
      <c r="E34" s="26"/>
      <c r="F34" s="46"/>
      <c r="G34" s="47">
        <v>17</v>
      </c>
      <c r="H34" s="47">
        <v>99455</v>
      </c>
      <c r="I34" s="8">
        <v>1.9128821340291761E-2</v>
      </c>
      <c r="J34" s="47">
        <v>129272</v>
      </c>
      <c r="K34" s="48">
        <v>2.0275214425602664E-2</v>
      </c>
      <c r="L34" s="9">
        <v>14391</v>
      </c>
      <c r="M34" s="9">
        <v>13148</v>
      </c>
      <c r="BA34" s="19">
        <v>633</v>
      </c>
      <c r="BB34" s="19">
        <v>721</v>
      </c>
    </row>
    <row r="35" spans="2:54" x14ac:dyDescent="0.2">
      <c r="B35" s="26">
        <v>27</v>
      </c>
      <c r="C35" s="45"/>
      <c r="D35" s="26" t="s">
        <v>38</v>
      </c>
      <c r="E35" s="26"/>
      <c r="F35" s="46"/>
      <c r="G35" s="47">
        <v>9</v>
      </c>
      <c r="H35" s="47">
        <v>57599</v>
      </c>
      <c r="I35" s="8">
        <v>1.1078387013015585E-2</v>
      </c>
      <c r="J35" s="47">
        <v>66125</v>
      </c>
      <c r="K35" s="48">
        <v>1.0371144206734453E-2</v>
      </c>
      <c r="L35" s="9">
        <v>8366</v>
      </c>
      <c r="M35" s="9">
        <v>7661</v>
      </c>
      <c r="BA35" s="19">
        <v>1605</v>
      </c>
      <c r="BB35" s="19">
        <v>1856</v>
      </c>
    </row>
    <row r="36" spans="2:54" x14ac:dyDescent="0.2">
      <c r="B36" s="26">
        <v>28</v>
      </c>
      <c r="C36" s="45"/>
      <c r="D36" s="26" t="s">
        <v>39</v>
      </c>
      <c r="E36" s="26"/>
      <c r="F36" s="46"/>
      <c r="G36" s="47">
        <v>8</v>
      </c>
      <c r="H36" s="47">
        <v>41856</v>
      </c>
      <c r="I36" s="8">
        <v>8.0504343272761736E-3</v>
      </c>
      <c r="J36" s="47">
        <v>63147</v>
      </c>
      <c r="K36" s="48">
        <v>9.9040702188682127E-3</v>
      </c>
      <c r="L36" s="9">
        <v>6025</v>
      </c>
      <c r="M36" s="9">
        <v>5487</v>
      </c>
      <c r="BA36" s="19">
        <v>0</v>
      </c>
      <c r="BB36" s="19">
        <v>0</v>
      </c>
    </row>
    <row r="37" spans="2:54" x14ac:dyDescent="0.2">
      <c r="B37" s="26">
        <v>29</v>
      </c>
      <c r="C37" s="45"/>
      <c r="D37" s="26" t="s">
        <v>40</v>
      </c>
      <c r="E37" s="26"/>
      <c r="F37" s="46"/>
      <c r="G37" s="47">
        <v>101</v>
      </c>
      <c r="H37" s="47">
        <v>323734.29690000002</v>
      </c>
      <c r="I37" s="8">
        <v>6.2265904450505949E-2</v>
      </c>
      <c r="J37" s="47">
        <v>385876.66496999998</v>
      </c>
      <c r="K37" s="48">
        <v>6.0521475061136136E-2</v>
      </c>
      <c r="L37" s="9">
        <v>47248.544699999999</v>
      </c>
      <c r="M37" s="9">
        <v>42961.385139999999</v>
      </c>
    </row>
    <row r="38" spans="2:54" x14ac:dyDescent="0.2">
      <c r="B38" s="26">
        <v>30</v>
      </c>
      <c r="C38" s="45"/>
      <c r="D38" s="26" t="s">
        <v>41</v>
      </c>
      <c r="E38" s="26"/>
      <c r="F38" s="46"/>
      <c r="G38" s="47">
        <v>3</v>
      </c>
      <c r="H38" s="47">
        <v>1849</v>
      </c>
      <c r="I38" s="8">
        <v>3.5563009057563186E-4</v>
      </c>
      <c r="J38" s="47">
        <v>2066</v>
      </c>
      <c r="K38" s="48">
        <v>3.2403453960095849E-4</v>
      </c>
      <c r="L38" s="9">
        <v>273</v>
      </c>
      <c r="M38" s="9">
        <v>245</v>
      </c>
    </row>
    <row r="39" spans="2:54" x14ac:dyDescent="0.2">
      <c r="B39" s="26">
        <v>31</v>
      </c>
      <c r="C39" s="45"/>
      <c r="D39" s="26" t="s">
        <v>42</v>
      </c>
      <c r="E39" s="26"/>
      <c r="F39" s="46"/>
      <c r="G39" s="47">
        <v>6</v>
      </c>
      <c r="H39" s="47">
        <v>4957</v>
      </c>
      <c r="I39" s="8">
        <v>9.5341176797371938E-4</v>
      </c>
      <c r="J39" s="47">
        <v>6004</v>
      </c>
      <c r="K39" s="48">
        <v>9.4167636774644475E-4</v>
      </c>
      <c r="L39" s="9">
        <v>729</v>
      </c>
      <c r="M39" s="9">
        <v>661</v>
      </c>
      <c r="BA39" s="19">
        <v>655</v>
      </c>
      <c r="BB39" s="19">
        <v>818</v>
      </c>
    </row>
    <row r="40" spans="2:54" x14ac:dyDescent="0.2">
      <c r="B40" s="26">
        <v>32</v>
      </c>
      <c r="C40" s="45"/>
      <c r="D40" s="26" t="s">
        <v>43</v>
      </c>
      <c r="E40" s="26"/>
      <c r="F40" s="46"/>
      <c r="G40" s="47">
        <v>65</v>
      </c>
      <c r="H40" s="47">
        <v>126124.61433</v>
      </c>
      <c r="I40" s="8">
        <v>2.4258360204431874E-2</v>
      </c>
      <c r="J40" s="47">
        <v>160309.2347</v>
      </c>
      <c r="K40" s="48">
        <v>2.5143140880830833E-2</v>
      </c>
      <c r="L40" s="9">
        <v>18375.338759999999</v>
      </c>
      <c r="M40" s="9">
        <v>16731.407999999999</v>
      </c>
    </row>
    <row r="41" spans="2:54" x14ac:dyDescent="0.2">
      <c r="B41" s="26">
        <v>33</v>
      </c>
      <c r="C41" s="45"/>
      <c r="D41" s="26" t="s">
        <v>44</v>
      </c>
      <c r="E41" s="26"/>
      <c r="F41" s="46"/>
      <c r="G41" s="47">
        <v>43</v>
      </c>
      <c r="H41" s="47">
        <v>326922</v>
      </c>
      <c r="I41" s="8">
        <v>6.2879015938976046E-2</v>
      </c>
      <c r="J41" s="47">
        <v>524450</v>
      </c>
      <c r="K41" s="48">
        <v>8.2255524827552121E-2</v>
      </c>
      <c r="L41" s="9">
        <v>47832</v>
      </c>
      <c r="M41" s="9">
        <v>42768</v>
      </c>
    </row>
    <row r="42" spans="2:54" x14ac:dyDescent="0.2">
      <c r="B42" s="26">
        <v>34</v>
      </c>
      <c r="C42" s="45"/>
      <c r="D42" s="26" t="s">
        <v>45</v>
      </c>
      <c r="E42" s="26"/>
      <c r="F42" s="46"/>
      <c r="G42" s="47">
        <v>2</v>
      </c>
      <c r="H42" s="47">
        <v>746</v>
      </c>
      <c r="I42" s="8">
        <v>1.4348298949130414E-4</v>
      </c>
      <c r="J42" s="47">
        <v>795</v>
      </c>
      <c r="K42" s="48">
        <v>1.2468899273124977E-4</v>
      </c>
      <c r="L42" s="9">
        <v>109</v>
      </c>
      <c r="M42" s="9">
        <v>97</v>
      </c>
      <c r="BA42" s="19">
        <v>920</v>
      </c>
      <c r="BB42" s="19">
        <v>1030</v>
      </c>
    </row>
    <row r="43" spans="2:54" x14ac:dyDescent="0.2">
      <c r="B43" s="26">
        <v>35</v>
      </c>
      <c r="C43" s="56"/>
      <c r="D43" s="26" t="s">
        <v>46</v>
      </c>
      <c r="E43" s="26"/>
      <c r="F43" s="46"/>
      <c r="G43" s="47">
        <v>6</v>
      </c>
      <c r="H43" s="47">
        <v>2664.0934400000001</v>
      </c>
      <c r="I43" s="8">
        <v>5.1240226683025778E-4</v>
      </c>
      <c r="J43" s="57">
        <v>3303.2722612309999</v>
      </c>
      <c r="K43" s="48">
        <v>5.1809017732071835E-4</v>
      </c>
      <c r="L43" s="9">
        <v>389.44181999999995</v>
      </c>
      <c r="M43" s="9">
        <v>353.87646000000001</v>
      </c>
      <c r="BA43" s="19">
        <v>6179</v>
      </c>
      <c r="BB43" s="19">
        <v>7608</v>
      </c>
    </row>
    <row r="44" spans="2:54" x14ac:dyDescent="0.2">
      <c r="B44" s="26">
        <v>37</v>
      </c>
      <c r="C44" s="58" t="s">
        <v>47</v>
      </c>
      <c r="D44" s="50"/>
      <c r="E44" s="50"/>
      <c r="F44" s="51"/>
      <c r="G44" s="52">
        <v>0</v>
      </c>
      <c r="H44" s="52">
        <v>0</v>
      </c>
      <c r="I44" s="10">
        <v>0</v>
      </c>
      <c r="J44" s="59">
        <v>0</v>
      </c>
      <c r="K44" s="60">
        <v>0</v>
      </c>
      <c r="L44" s="11">
        <v>0</v>
      </c>
      <c r="M44" s="11">
        <v>0</v>
      </c>
    </row>
    <row r="45" spans="2:54" x14ac:dyDescent="0.2">
      <c r="B45" s="26">
        <v>38</v>
      </c>
      <c r="C45" s="49" t="s">
        <v>48</v>
      </c>
      <c r="D45" s="50"/>
      <c r="E45" s="50"/>
      <c r="F45" s="51"/>
      <c r="G45" s="52">
        <v>138</v>
      </c>
      <c r="H45" s="52">
        <v>282081.38</v>
      </c>
      <c r="I45" s="10">
        <v>5.4254530405137495E-2</v>
      </c>
      <c r="J45" s="59">
        <v>317746</v>
      </c>
      <c r="K45" s="60">
        <v>4.9835759351426021E-2</v>
      </c>
      <c r="L45" s="11">
        <v>41268.785179985862</v>
      </c>
      <c r="M45" s="11">
        <v>36680.061433632894</v>
      </c>
    </row>
    <row r="46" spans="2:54" ht="13.5" thickBot="1" x14ac:dyDescent="0.25">
      <c r="B46" s="26"/>
      <c r="C46" s="61" t="s">
        <v>49</v>
      </c>
      <c r="D46" s="62"/>
      <c r="E46" s="62"/>
      <c r="F46" s="63"/>
      <c r="G46" s="64">
        <v>2533</v>
      </c>
      <c r="H46" s="64">
        <v>5199222.5882999999</v>
      </c>
      <c r="I46" s="12">
        <v>1</v>
      </c>
      <c r="J46" s="64">
        <v>6375863.5191922262</v>
      </c>
      <c r="K46" s="65">
        <v>1</v>
      </c>
      <c r="L46" s="64">
        <v>758181.13602015516</v>
      </c>
      <c r="M46" s="64">
        <v>688937.46710543137</v>
      </c>
      <c r="BA46" s="19">
        <v>0</v>
      </c>
      <c r="BB46" s="19">
        <v>0</v>
      </c>
    </row>
    <row r="47" spans="2:54" x14ac:dyDescent="0.2">
      <c r="B47" s="26"/>
      <c r="C47" s="17"/>
      <c r="D47" s="17" t="s">
        <v>0</v>
      </c>
      <c r="E47" s="17"/>
      <c r="F47" s="17"/>
      <c r="G47" s="27"/>
      <c r="H47" s="27" t="s">
        <v>0</v>
      </c>
      <c r="I47" s="3"/>
      <c r="J47" s="13" t="s">
        <v>0</v>
      </c>
      <c r="K47" s="48" t="s">
        <v>0</v>
      </c>
      <c r="L47" s="26"/>
      <c r="M47" s="26"/>
      <c r="BA47" s="19">
        <v>0</v>
      </c>
      <c r="BB47" s="19">
        <v>0</v>
      </c>
    </row>
  </sheetData>
  <pageMargins left="0.35433070866141736" right="0.27559055118110237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C52"/>
  <sheetViews>
    <sheetView showGridLines="0" topLeftCell="A24" workbookViewId="0">
      <selection activeCell="O41" sqref="O41"/>
    </sheetView>
  </sheetViews>
  <sheetFormatPr defaultRowHeight="12.75" x14ac:dyDescent="0.2"/>
  <cols>
    <col min="1" max="1" width="1.5703125" style="108" customWidth="1"/>
    <col min="2" max="2" width="3.42578125" style="108" customWidth="1"/>
    <col min="3" max="3" width="7" style="108" customWidth="1"/>
    <col min="4" max="5" width="9.140625" style="108"/>
    <col min="6" max="6" width="23" style="108" customWidth="1"/>
    <col min="7" max="9" width="12.42578125" style="108" customWidth="1"/>
    <col min="10" max="10" width="14" style="14" bestFit="1" customWidth="1"/>
    <col min="11" max="11" width="14" style="108" bestFit="1" customWidth="1"/>
    <col min="12" max="12" width="9" style="108" customWidth="1"/>
    <col min="13" max="13" width="14" style="108" bestFit="1" customWidth="1"/>
    <col min="14" max="14" width="11.42578125" style="108" bestFit="1" customWidth="1"/>
    <col min="15" max="16384" width="9.140625" style="108"/>
  </cols>
  <sheetData>
    <row r="1" spans="2:55" x14ac:dyDescent="0.2">
      <c r="B1" s="106" t="s">
        <v>0</v>
      </c>
      <c r="C1" s="106"/>
      <c r="D1" s="106"/>
      <c r="E1" s="106"/>
      <c r="F1" s="106"/>
      <c r="G1" s="107"/>
      <c r="H1" s="107"/>
      <c r="I1" s="107"/>
      <c r="J1" s="1"/>
      <c r="K1" s="107"/>
      <c r="L1" s="107"/>
      <c r="M1" s="106"/>
      <c r="N1" s="106"/>
    </row>
    <row r="2" spans="2:55" s="113" customFormat="1" ht="15.75" x14ac:dyDescent="0.25">
      <c r="B2" s="109" t="s">
        <v>0</v>
      </c>
      <c r="C2" s="110" t="s">
        <v>1</v>
      </c>
      <c r="D2" s="111"/>
      <c r="E2" s="111"/>
      <c r="F2" s="111"/>
      <c r="G2" s="111"/>
      <c r="H2" s="111"/>
      <c r="I2" s="111"/>
      <c r="J2" s="2"/>
      <c r="K2" s="111"/>
      <c r="L2" s="112"/>
      <c r="M2" s="109"/>
      <c r="N2" s="109"/>
    </row>
    <row r="3" spans="2:55" s="113" customFormat="1" ht="15.75" x14ac:dyDescent="0.25">
      <c r="B3" s="109" t="s">
        <v>0</v>
      </c>
      <c r="C3" s="114" t="s">
        <v>2</v>
      </c>
      <c r="D3" s="111"/>
      <c r="E3" s="111"/>
      <c r="F3" s="111"/>
      <c r="G3" s="111"/>
      <c r="H3" s="111"/>
      <c r="I3" s="111"/>
      <c r="J3" s="2"/>
      <c r="K3" s="111"/>
      <c r="L3" s="112"/>
      <c r="M3" s="109"/>
      <c r="N3" s="109"/>
    </row>
    <row r="4" spans="2:55" s="113" customFormat="1" ht="15.75" x14ac:dyDescent="0.25">
      <c r="B4" s="109"/>
      <c r="C4" s="114"/>
      <c r="D4" s="111"/>
      <c r="E4" s="111"/>
      <c r="F4" s="111"/>
      <c r="G4" s="111"/>
      <c r="H4" s="111"/>
      <c r="I4" s="111"/>
      <c r="J4" s="2"/>
      <c r="K4" s="111"/>
      <c r="L4" s="112"/>
      <c r="M4" s="109"/>
      <c r="N4" s="109"/>
    </row>
    <row r="5" spans="2:55" ht="13.5" thickBot="1" x14ac:dyDescent="0.25">
      <c r="B5" s="115"/>
      <c r="C5" s="115"/>
      <c r="D5" s="115"/>
      <c r="E5" s="115"/>
      <c r="F5" s="115"/>
      <c r="G5" s="116"/>
      <c r="H5" s="116"/>
      <c r="I5" s="116"/>
      <c r="J5" s="3"/>
      <c r="K5" s="116"/>
      <c r="L5" s="116"/>
      <c r="M5" s="115"/>
      <c r="N5" s="115"/>
    </row>
    <row r="6" spans="2:55" ht="13.5" thickBot="1" x14ac:dyDescent="0.25">
      <c r="B6" s="115"/>
      <c r="C6" s="117" t="s">
        <v>3</v>
      </c>
      <c r="D6" s="118"/>
      <c r="E6" s="119" t="s">
        <v>63</v>
      </c>
      <c r="F6" s="120"/>
      <c r="G6" s="121"/>
      <c r="H6" s="121"/>
      <c r="I6" s="121"/>
      <c r="J6" s="4"/>
      <c r="K6" s="121"/>
      <c r="L6" s="121"/>
      <c r="M6" s="122"/>
      <c r="N6" s="115"/>
    </row>
    <row r="7" spans="2:55" ht="39" thickBot="1" x14ac:dyDescent="0.25">
      <c r="B7" s="115"/>
      <c r="C7" s="123" t="s">
        <v>4</v>
      </c>
      <c r="D7" s="124"/>
      <c r="E7" s="124"/>
      <c r="F7" s="125">
        <v>5408</v>
      </c>
      <c r="G7" s="126" t="s">
        <v>51</v>
      </c>
      <c r="H7" s="126" t="s">
        <v>52</v>
      </c>
      <c r="I7" s="127" t="s">
        <v>5</v>
      </c>
      <c r="J7" s="5" t="s">
        <v>6</v>
      </c>
      <c r="K7" s="128" t="s">
        <v>7</v>
      </c>
      <c r="L7" s="128" t="s">
        <v>8</v>
      </c>
      <c r="M7" s="129" t="s">
        <v>9</v>
      </c>
      <c r="N7" s="129" t="s">
        <v>10</v>
      </c>
    </row>
    <row r="8" spans="2:55" x14ac:dyDescent="0.2">
      <c r="B8" s="115"/>
      <c r="C8" s="130" t="s">
        <v>11</v>
      </c>
      <c r="D8" s="131"/>
      <c r="E8" s="131"/>
      <c r="F8" s="132"/>
      <c r="G8" s="133">
        <v>315</v>
      </c>
      <c r="H8" s="133">
        <v>279</v>
      </c>
      <c r="I8" s="133">
        <v>244245.60655000003</v>
      </c>
      <c r="J8" s="6">
        <v>2.5944811633935708E-2</v>
      </c>
      <c r="K8" s="134">
        <v>287180.50896786398</v>
      </c>
      <c r="L8" s="135">
        <v>2.498606255849577E-2</v>
      </c>
      <c r="M8" s="7">
        <v>37425.957309999998</v>
      </c>
      <c r="N8" s="7">
        <v>33992.20521</v>
      </c>
    </row>
    <row r="9" spans="2:55" x14ac:dyDescent="0.2">
      <c r="B9" s="115">
        <v>2</v>
      </c>
      <c r="C9" s="136" t="s">
        <v>0</v>
      </c>
      <c r="D9" s="115" t="s">
        <v>12</v>
      </c>
      <c r="E9" s="115"/>
      <c r="F9" s="137"/>
      <c r="G9" s="138">
        <v>303</v>
      </c>
      <c r="H9" s="138">
        <v>271</v>
      </c>
      <c r="I9" s="138">
        <v>232808.60655000003</v>
      </c>
      <c r="J9" s="8">
        <v>2.472992464027108E-2</v>
      </c>
      <c r="K9" s="138">
        <v>275164.50896786398</v>
      </c>
      <c r="L9" s="139">
        <v>2.3940613726393861E-2</v>
      </c>
      <c r="M9" s="9">
        <v>35727.957309999998</v>
      </c>
      <c r="N9" s="9">
        <v>32429.20521</v>
      </c>
    </row>
    <row r="10" spans="2:55" x14ac:dyDescent="0.2">
      <c r="B10" s="115">
        <v>3</v>
      </c>
      <c r="C10" s="136"/>
      <c r="D10" s="115" t="s">
        <v>13</v>
      </c>
      <c r="E10" s="115"/>
      <c r="F10" s="137"/>
      <c r="G10" s="138">
        <v>12</v>
      </c>
      <c r="H10" s="138">
        <v>8</v>
      </c>
      <c r="I10" s="138">
        <v>11437</v>
      </c>
      <c r="J10" s="8">
        <v>1.2148869936646261E-3</v>
      </c>
      <c r="K10" s="138">
        <v>12016</v>
      </c>
      <c r="L10" s="139">
        <v>1.0454488321019089E-3</v>
      </c>
      <c r="M10" s="9">
        <v>1698</v>
      </c>
      <c r="N10" s="9">
        <v>1563</v>
      </c>
      <c r="BB10" s="108">
        <v>837</v>
      </c>
      <c r="BC10" s="108">
        <v>1028</v>
      </c>
    </row>
    <row r="11" spans="2:55" x14ac:dyDescent="0.2">
      <c r="B11" s="115" t="s">
        <v>0</v>
      </c>
      <c r="C11" s="140" t="s">
        <v>14</v>
      </c>
      <c r="D11" s="141"/>
      <c r="E11" s="141"/>
      <c r="F11" s="142"/>
      <c r="G11" s="143">
        <v>2414</v>
      </c>
      <c r="H11" s="143">
        <v>2932</v>
      </c>
      <c r="I11" s="143">
        <v>4476638.024079999</v>
      </c>
      <c r="J11" s="10">
        <v>0.47552761308029229</v>
      </c>
      <c r="K11" s="144">
        <v>5305575.0890397578</v>
      </c>
      <c r="L11" s="145">
        <v>0.46161012653675071</v>
      </c>
      <c r="M11" s="11">
        <v>688483.35432457936</v>
      </c>
      <c r="N11" s="11">
        <v>628656.671768878</v>
      </c>
      <c r="BB11" s="108">
        <v>713</v>
      </c>
      <c r="BC11" s="108">
        <v>877</v>
      </c>
    </row>
    <row r="12" spans="2:55" x14ac:dyDescent="0.2">
      <c r="B12" s="115">
        <v>4</v>
      </c>
      <c r="C12" s="136"/>
      <c r="D12" s="146" t="s">
        <v>15</v>
      </c>
      <c r="E12" s="115"/>
      <c r="F12" s="137"/>
      <c r="G12" s="138">
        <v>51</v>
      </c>
      <c r="H12" s="138">
        <v>49</v>
      </c>
      <c r="I12" s="138">
        <v>154954.79118999999</v>
      </c>
      <c r="J12" s="8">
        <v>1.6459959816625777E-2</v>
      </c>
      <c r="K12" s="138">
        <v>182006.18869581699</v>
      </c>
      <c r="L12" s="139">
        <v>1.5835399251611312E-2</v>
      </c>
      <c r="M12" s="9">
        <v>24079.085610000002</v>
      </c>
      <c r="N12" s="9">
        <v>22319.558100000002</v>
      </c>
      <c r="BB12" s="108">
        <v>124</v>
      </c>
      <c r="BC12" s="108">
        <v>151</v>
      </c>
    </row>
    <row r="13" spans="2:55" x14ac:dyDescent="0.2">
      <c r="B13" s="115">
        <v>5</v>
      </c>
      <c r="C13" s="136"/>
      <c r="D13" s="115" t="s">
        <v>16</v>
      </c>
      <c r="E13" s="115"/>
      <c r="F13" s="137"/>
      <c r="G13" s="138">
        <v>81</v>
      </c>
      <c r="H13" s="138">
        <v>88</v>
      </c>
      <c r="I13" s="138">
        <v>167266</v>
      </c>
      <c r="J13" s="8">
        <v>1.7767709004311214E-2</v>
      </c>
      <c r="K13" s="138">
        <v>197799</v>
      </c>
      <c r="L13" s="139">
        <v>1.7209448530369962E-2</v>
      </c>
      <c r="M13" s="9">
        <v>25280</v>
      </c>
      <c r="N13" s="9">
        <v>22942</v>
      </c>
      <c r="BB13" s="108">
        <v>16222</v>
      </c>
      <c r="BC13" s="108">
        <v>19524</v>
      </c>
    </row>
    <row r="14" spans="2:55" x14ac:dyDescent="0.2">
      <c r="B14" s="115">
        <v>6</v>
      </c>
      <c r="C14" s="136"/>
      <c r="D14" s="115" t="s">
        <v>17</v>
      </c>
      <c r="E14" s="115"/>
      <c r="F14" s="137"/>
      <c r="G14" s="138">
        <v>196</v>
      </c>
      <c r="H14" s="138">
        <v>184</v>
      </c>
      <c r="I14" s="138">
        <v>165403.54527999999</v>
      </c>
      <c r="J14" s="8">
        <v>1.7569871108392941E-2</v>
      </c>
      <c r="K14" s="138">
        <v>199702.80890829299</v>
      </c>
      <c r="L14" s="139">
        <v>1.7375088909840679E-2</v>
      </c>
      <c r="M14" s="9">
        <v>25232.442464579522</v>
      </c>
      <c r="N14" s="9">
        <v>22788.966008877956</v>
      </c>
      <c r="BB14" s="108">
        <v>0</v>
      </c>
      <c r="BC14" s="108">
        <v>0</v>
      </c>
    </row>
    <row r="15" spans="2:55" x14ac:dyDescent="0.2">
      <c r="B15" s="115">
        <v>7</v>
      </c>
      <c r="C15" s="136"/>
      <c r="D15" s="115" t="s">
        <v>18</v>
      </c>
      <c r="E15" s="115"/>
      <c r="F15" s="137"/>
      <c r="G15" s="138">
        <v>444</v>
      </c>
      <c r="H15" s="138">
        <v>486</v>
      </c>
      <c r="I15" s="138">
        <v>1228616.7577</v>
      </c>
      <c r="J15" s="8">
        <v>0.13050892009514151</v>
      </c>
      <c r="K15" s="138">
        <v>1399495.4391636569</v>
      </c>
      <c r="L15" s="139">
        <v>0.12176272240392753</v>
      </c>
      <c r="M15" s="9">
        <v>190705.85579</v>
      </c>
      <c r="N15" s="9">
        <v>174553.96374000001</v>
      </c>
      <c r="BB15" s="108">
        <v>1841</v>
      </c>
      <c r="BC15" s="108">
        <v>2301</v>
      </c>
    </row>
    <row r="16" spans="2:55" x14ac:dyDescent="0.2">
      <c r="B16" s="115">
        <v>8</v>
      </c>
      <c r="C16" s="136" t="s">
        <v>0</v>
      </c>
      <c r="D16" s="115" t="s">
        <v>19</v>
      </c>
      <c r="E16" s="115"/>
      <c r="F16" s="137"/>
      <c r="G16" s="138">
        <v>31</v>
      </c>
      <c r="H16" s="138">
        <v>30</v>
      </c>
      <c r="I16" s="138">
        <v>19536.603459999998</v>
      </c>
      <c r="J16" s="8">
        <v>2.0752614710096472E-3</v>
      </c>
      <c r="K16" s="138">
        <v>21529.661248176999</v>
      </c>
      <c r="L16" s="139">
        <v>1.8731823574780601E-3</v>
      </c>
      <c r="M16" s="9">
        <v>2978.3544099999999</v>
      </c>
      <c r="N16" s="9">
        <v>2739.1133099999997</v>
      </c>
      <c r="BB16" s="108">
        <v>2438</v>
      </c>
      <c r="BC16" s="108">
        <v>2959</v>
      </c>
    </row>
    <row r="17" spans="2:55" x14ac:dyDescent="0.2">
      <c r="B17" s="115">
        <v>9</v>
      </c>
      <c r="C17" s="136"/>
      <c r="D17" s="115" t="s">
        <v>20</v>
      </c>
      <c r="E17" s="115"/>
      <c r="F17" s="137"/>
      <c r="G17" s="138">
        <v>44</v>
      </c>
      <c r="H17" s="138">
        <v>46</v>
      </c>
      <c r="I17" s="138">
        <v>12456</v>
      </c>
      <c r="J17" s="8">
        <v>1.3231295263693788E-3</v>
      </c>
      <c r="K17" s="138">
        <v>14406</v>
      </c>
      <c r="L17" s="139">
        <v>1.2533901360902214E-3</v>
      </c>
      <c r="M17" s="9">
        <v>1927</v>
      </c>
      <c r="N17" s="9">
        <v>1748</v>
      </c>
      <c r="BB17" s="108">
        <v>1333</v>
      </c>
      <c r="BC17" s="108">
        <v>1498</v>
      </c>
    </row>
    <row r="18" spans="2:55" x14ac:dyDescent="0.2">
      <c r="B18" s="115">
        <v>10</v>
      </c>
      <c r="C18" s="136"/>
      <c r="D18" s="115" t="s">
        <v>21</v>
      </c>
      <c r="E18" s="115"/>
      <c r="F18" s="137"/>
      <c r="G18" s="138">
        <v>104</v>
      </c>
      <c r="H18" s="138">
        <v>95</v>
      </c>
      <c r="I18" s="138">
        <v>308265.24757999997</v>
      </c>
      <c r="J18" s="8">
        <v>3.2745251366944818E-2</v>
      </c>
      <c r="K18" s="138">
        <v>385998.34338275401</v>
      </c>
      <c r="L18" s="139">
        <v>3.3583681531522289E-2</v>
      </c>
      <c r="M18" s="9">
        <v>47104.593639999999</v>
      </c>
      <c r="N18" s="9">
        <v>42858.142220000002</v>
      </c>
    </row>
    <row r="19" spans="2:55" x14ac:dyDescent="0.2">
      <c r="B19" s="115">
        <v>11</v>
      </c>
      <c r="C19" s="136"/>
      <c r="D19" s="115" t="s">
        <v>22</v>
      </c>
      <c r="E19" s="115"/>
      <c r="F19" s="137"/>
      <c r="G19" s="138">
        <v>17</v>
      </c>
      <c r="H19" s="138">
        <v>14</v>
      </c>
      <c r="I19" s="138">
        <v>23805</v>
      </c>
      <c r="J19" s="8">
        <v>2.5286687841380106E-3</v>
      </c>
      <c r="K19" s="138">
        <v>27185</v>
      </c>
      <c r="L19" s="139">
        <v>2.3652235769549262E-3</v>
      </c>
      <c r="M19" s="9">
        <v>3895</v>
      </c>
      <c r="N19" s="9">
        <v>3469</v>
      </c>
      <c r="BB19" s="108">
        <v>66</v>
      </c>
      <c r="BC19" s="108">
        <v>77</v>
      </c>
    </row>
    <row r="20" spans="2:55" x14ac:dyDescent="0.2">
      <c r="B20" s="115">
        <v>12</v>
      </c>
      <c r="C20" s="136" t="s">
        <v>0</v>
      </c>
      <c r="D20" s="115" t="s">
        <v>23</v>
      </c>
      <c r="E20" s="115"/>
      <c r="F20" s="137"/>
      <c r="G20" s="138">
        <v>97</v>
      </c>
      <c r="H20" s="138">
        <v>70</v>
      </c>
      <c r="I20" s="138">
        <v>213197.9234</v>
      </c>
      <c r="J20" s="8">
        <v>2.2646794108154872E-2</v>
      </c>
      <c r="K20" s="138">
        <v>292446.79930400697</v>
      </c>
      <c r="L20" s="139">
        <v>2.544425472572532E-2</v>
      </c>
      <c r="M20" s="9">
        <v>32575.794379999999</v>
      </c>
      <c r="N20" s="9">
        <v>29689.636340000001</v>
      </c>
      <c r="BB20" s="108">
        <v>1019</v>
      </c>
      <c r="BC20" s="108">
        <v>1341</v>
      </c>
    </row>
    <row r="21" spans="2:55" x14ac:dyDescent="0.2">
      <c r="B21" s="115">
        <v>13</v>
      </c>
      <c r="C21" s="136"/>
      <c r="D21" s="115" t="s">
        <v>24</v>
      </c>
      <c r="E21" s="115"/>
      <c r="F21" s="137"/>
      <c r="G21" s="138">
        <v>251</v>
      </c>
      <c r="H21" s="138">
        <v>252</v>
      </c>
      <c r="I21" s="138">
        <v>309482.78408999997</v>
      </c>
      <c r="J21" s="8">
        <v>3.2874583295799481E-2</v>
      </c>
      <c r="K21" s="138">
        <v>362046.575616171</v>
      </c>
      <c r="L21" s="139">
        <v>3.1499764451100316E-2</v>
      </c>
      <c r="M21" s="9">
        <v>46715.918510000003</v>
      </c>
      <c r="N21" s="9">
        <v>42560.525689999995</v>
      </c>
    </row>
    <row r="22" spans="2:55" x14ac:dyDescent="0.2">
      <c r="B22" s="115">
        <v>14</v>
      </c>
      <c r="C22" s="136"/>
      <c r="D22" s="115" t="s">
        <v>25</v>
      </c>
      <c r="E22" s="115"/>
      <c r="F22" s="137"/>
      <c r="G22" s="138">
        <v>103</v>
      </c>
      <c r="H22" s="138">
        <v>90</v>
      </c>
      <c r="I22" s="138">
        <v>162996.82289000001</v>
      </c>
      <c r="J22" s="8">
        <v>1.7314218775703213E-2</v>
      </c>
      <c r="K22" s="138">
        <v>193101.84283000001</v>
      </c>
      <c r="L22" s="139">
        <v>1.6800773640425256E-2</v>
      </c>
      <c r="M22" s="9">
        <v>24596.989519999999</v>
      </c>
      <c r="N22" s="9">
        <v>22477.584900000002</v>
      </c>
      <c r="BB22" s="108">
        <v>178</v>
      </c>
      <c r="BC22" s="108">
        <v>219</v>
      </c>
    </row>
    <row r="23" spans="2:55" x14ac:dyDescent="0.2">
      <c r="B23" s="115">
        <v>15</v>
      </c>
      <c r="C23" s="136"/>
      <c r="D23" s="115" t="s">
        <v>26</v>
      </c>
      <c r="E23" s="115"/>
      <c r="F23" s="137"/>
      <c r="G23" s="138">
        <v>440</v>
      </c>
      <c r="H23" s="138">
        <v>984</v>
      </c>
      <c r="I23" s="138">
        <v>502955.49294000003</v>
      </c>
      <c r="J23" s="8">
        <v>5.3426080857304083E-2</v>
      </c>
      <c r="K23" s="138">
        <v>588155.31408541393</v>
      </c>
      <c r="L23" s="139">
        <v>5.1172294124927381E-2</v>
      </c>
      <c r="M23" s="9">
        <v>77378.41721</v>
      </c>
      <c r="N23" s="9">
        <v>70944.776290000009</v>
      </c>
      <c r="BB23" s="108">
        <v>7563</v>
      </c>
      <c r="BC23" s="108">
        <v>8984</v>
      </c>
    </row>
    <row r="24" spans="2:55" x14ac:dyDescent="0.2">
      <c r="B24" s="115">
        <v>16</v>
      </c>
      <c r="C24" s="136"/>
      <c r="D24" s="115" t="s">
        <v>27</v>
      </c>
      <c r="E24" s="115"/>
      <c r="F24" s="137"/>
      <c r="G24" s="138">
        <v>180</v>
      </c>
      <c r="H24" s="138">
        <v>209</v>
      </c>
      <c r="I24" s="138">
        <v>268559.82556999999</v>
      </c>
      <c r="J24" s="8">
        <v>2.8527571837530269E-2</v>
      </c>
      <c r="K24" s="138">
        <v>311996.93655795697</v>
      </c>
      <c r="L24" s="139">
        <v>2.7145209133146594E-2</v>
      </c>
      <c r="M24" s="9">
        <v>40988.277450000001</v>
      </c>
      <c r="N24" s="9">
        <v>37548.392630000002</v>
      </c>
    </row>
    <row r="25" spans="2:55" x14ac:dyDescent="0.2">
      <c r="B25" s="115">
        <v>17</v>
      </c>
      <c r="C25" s="136"/>
      <c r="D25" s="115" t="s">
        <v>28</v>
      </c>
      <c r="E25" s="115"/>
      <c r="F25" s="137"/>
      <c r="G25" s="138">
        <v>63</v>
      </c>
      <c r="H25" s="138">
        <v>56</v>
      </c>
      <c r="I25" s="138">
        <v>49656.554470000003</v>
      </c>
      <c r="J25" s="8">
        <v>5.2747313260297331E-3</v>
      </c>
      <c r="K25" s="138">
        <v>59043.734032503999</v>
      </c>
      <c r="L25" s="139">
        <v>5.1370841201079428E-3</v>
      </c>
      <c r="M25" s="9">
        <v>7720.5070599999999</v>
      </c>
      <c r="N25" s="9">
        <v>7059.8769699999993</v>
      </c>
      <c r="BB25" s="108">
        <v>278</v>
      </c>
      <c r="BC25" s="108">
        <v>310</v>
      </c>
    </row>
    <row r="26" spans="2:55" x14ac:dyDescent="0.2">
      <c r="B26" s="115">
        <v>18</v>
      </c>
      <c r="C26" s="136" t="s">
        <v>0</v>
      </c>
      <c r="D26" s="115" t="s">
        <v>29</v>
      </c>
      <c r="E26" s="115"/>
      <c r="F26" s="137"/>
      <c r="G26" s="138">
        <v>78</v>
      </c>
      <c r="H26" s="138">
        <v>76</v>
      </c>
      <c r="I26" s="138">
        <v>161818.40033999999</v>
      </c>
      <c r="J26" s="8">
        <v>1.7189041698756801E-2</v>
      </c>
      <c r="K26" s="138">
        <v>190406.04014437401</v>
      </c>
      <c r="L26" s="139">
        <v>1.6566226056431842E-2</v>
      </c>
      <c r="M26" s="9">
        <v>24892.918799999999</v>
      </c>
      <c r="N26" s="9">
        <v>22866.03703</v>
      </c>
      <c r="BB26" s="108">
        <v>482</v>
      </c>
      <c r="BC26" s="108">
        <v>615</v>
      </c>
    </row>
    <row r="27" spans="2:55" x14ac:dyDescent="0.2">
      <c r="B27" s="115">
        <v>19</v>
      </c>
      <c r="C27" s="136"/>
      <c r="D27" s="115" t="s">
        <v>30</v>
      </c>
      <c r="E27" s="115"/>
      <c r="F27" s="137"/>
      <c r="G27" s="138">
        <v>164</v>
      </c>
      <c r="H27" s="138">
        <v>140</v>
      </c>
      <c r="I27" s="138">
        <v>207598.88986</v>
      </c>
      <c r="J27" s="8">
        <v>2.2052040849010166E-2</v>
      </c>
      <c r="K27" s="138">
        <v>242799.89598644702</v>
      </c>
      <c r="L27" s="139">
        <v>2.1124739322028629E-2</v>
      </c>
      <c r="M27" s="9">
        <v>31702.224190000001</v>
      </c>
      <c r="N27" s="9">
        <v>28989.123540000001</v>
      </c>
      <c r="BB27" s="108">
        <v>631</v>
      </c>
      <c r="BC27" s="108">
        <v>788</v>
      </c>
    </row>
    <row r="28" spans="2:55" x14ac:dyDescent="0.2">
      <c r="B28" s="115">
        <v>20</v>
      </c>
      <c r="C28" s="136"/>
      <c r="D28" s="115" t="s">
        <v>31</v>
      </c>
      <c r="E28" s="115"/>
      <c r="F28" s="137"/>
      <c r="G28" s="138">
        <v>70</v>
      </c>
      <c r="H28" s="138">
        <v>63</v>
      </c>
      <c r="I28" s="138">
        <v>520067.38530999998</v>
      </c>
      <c r="J28" s="8">
        <v>5.5243779159070444E-2</v>
      </c>
      <c r="K28" s="138">
        <v>637455.50908418605</v>
      </c>
      <c r="L28" s="139">
        <v>5.5461644265062428E-2</v>
      </c>
      <c r="M28" s="9">
        <v>80709.975290000002</v>
      </c>
      <c r="N28" s="9">
        <v>73101.975000000006</v>
      </c>
    </row>
    <row r="29" spans="2:55" x14ac:dyDescent="0.2">
      <c r="B29" s="115" t="s">
        <v>0</v>
      </c>
      <c r="C29" s="140" t="s">
        <v>32</v>
      </c>
      <c r="D29" s="141"/>
      <c r="E29" s="141"/>
      <c r="F29" s="142"/>
      <c r="G29" s="143">
        <v>2319</v>
      </c>
      <c r="H29" s="143">
        <v>2655</v>
      </c>
      <c r="I29" s="143">
        <v>4259319.3075999999</v>
      </c>
      <c r="J29" s="10">
        <v>0.45244309072902522</v>
      </c>
      <c r="K29" s="144">
        <v>5412778.43144021</v>
      </c>
      <c r="L29" s="145">
        <v>0.47093732436547686</v>
      </c>
      <c r="M29" s="11">
        <v>653156.18039655325</v>
      </c>
      <c r="N29" s="11">
        <v>592975.16223438503</v>
      </c>
      <c r="BB29" s="108">
        <v>393</v>
      </c>
      <c r="BC29" s="108">
        <v>432</v>
      </c>
    </row>
    <row r="30" spans="2:55" x14ac:dyDescent="0.2">
      <c r="B30" s="115">
        <v>22</v>
      </c>
      <c r="C30" s="136"/>
      <c r="D30" s="115" t="s">
        <v>33</v>
      </c>
      <c r="E30" s="115"/>
      <c r="F30" s="137"/>
      <c r="G30" s="138">
        <v>941</v>
      </c>
      <c r="H30" s="138">
        <v>1459</v>
      </c>
      <c r="I30" s="138">
        <v>1564325.9650699999</v>
      </c>
      <c r="J30" s="8">
        <v>0.16616938609910006</v>
      </c>
      <c r="K30" s="138">
        <v>2011863.131687968</v>
      </c>
      <c r="L30" s="139">
        <v>0.1750416079703791</v>
      </c>
      <c r="M30" s="9">
        <v>240228.41973655316</v>
      </c>
      <c r="N30" s="9">
        <v>219074.12697438517</v>
      </c>
    </row>
    <row r="31" spans="2:55" x14ac:dyDescent="0.2">
      <c r="B31" s="115">
        <v>23</v>
      </c>
      <c r="C31" s="136"/>
      <c r="D31" s="115" t="s">
        <v>34</v>
      </c>
      <c r="E31" s="115"/>
      <c r="F31" s="137"/>
      <c r="G31" s="138">
        <v>502</v>
      </c>
      <c r="H31" s="138">
        <v>395</v>
      </c>
      <c r="I31" s="138">
        <v>559806.23735999991</v>
      </c>
      <c r="J31" s="8">
        <v>5.9465009770131722E-2</v>
      </c>
      <c r="K31" s="138">
        <v>643732.95463628601</v>
      </c>
      <c r="L31" s="139">
        <v>5.6007811718543306E-2</v>
      </c>
      <c r="M31" s="9">
        <v>86314.409589999996</v>
      </c>
      <c r="N31" s="9">
        <v>78496.15724</v>
      </c>
      <c r="BB31" s="108">
        <v>14688</v>
      </c>
      <c r="BC31" s="108">
        <v>17409</v>
      </c>
    </row>
    <row r="32" spans="2:55" x14ac:dyDescent="0.2">
      <c r="B32" s="115">
        <v>24</v>
      </c>
      <c r="C32" s="136"/>
      <c r="D32" s="115" t="s">
        <v>35</v>
      </c>
      <c r="E32" s="115"/>
      <c r="F32" s="137"/>
      <c r="G32" s="138">
        <v>77</v>
      </c>
      <c r="H32" s="138">
        <v>63</v>
      </c>
      <c r="I32" s="138">
        <v>115679.87808999998</v>
      </c>
      <c r="J32" s="8">
        <v>1.2288010782569778E-2</v>
      </c>
      <c r="K32" s="138">
        <v>133510.91529235302</v>
      </c>
      <c r="L32" s="139">
        <v>1.1616081097307536E-2</v>
      </c>
      <c r="M32" s="9">
        <v>17515.746859999999</v>
      </c>
      <c r="N32" s="9">
        <v>16083.030879999998</v>
      </c>
      <c r="BB32" s="108">
        <v>4696</v>
      </c>
      <c r="BC32" s="108">
        <v>5376</v>
      </c>
    </row>
    <row r="33" spans="2:55" x14ac:dyDescent="0.2">
      <c r="B33" s="115">
        <v>25</v>
      </c>
      <c r="C33" s="136"/>
      <c r="D33" s="115" t="s">
        <v>36</v>
      </c>
      <c r="E33" s="115"/>
      <c r="F33" s="137"/>
      <c r="G33" s="138">
        <v>237</v>
      </c>
      <c r="H33" s="138">
        <v>207</v>
      </c>
      <c r="I33" s="138">
        <v>457164.62231999997</v>
      </c>
      <c r="J33" s="8">
        <v>4.8561978982265372E-2</v>
      </c>
      <c r="K33" s="138">
        <v>541437.017489822</v>
      </c>
      <c r="L33" s="139">
        <v>4.7107581357479632E-2</v>
      </c>
      <c r="M33" s="9">
        <v>69326.100780000008</v>
      </c>
      <c r="N33" s="9">
        <v>63037.144500000002</v>
      </c>
    </row>
    <row r="34" spans="2:55" x14ac:dyDescent="0.2">
      <c r="B34" s="115">
        <v>26</v>
      </c>
      <c r="C34" s="136" t="s">
        <v>0</v>
      </c>
      <c r="D34" s="115" t="s">
        <v>37</v>
      </c>
      <c r="E34" s="115"/>
      <c r="F34" s="137"/>
      <c r="G34" s="138">
        <v>43</v>
      </c>
      <c r="H34" s="138">
        <v>29</v>
      </c>
      <c r="I34" s="138">
        <v>142648</v>
      </c>
      <c r="J34" s="8">
        <v>1.5152679887406803E-2</v>
      </c>
      <c r="K34" s="138">
        <v>181291</v>
      </c>
      <c r="L34" s="139">
        <v>1.5773174452445669E-2</v>
      </c>
      <c r="M34" s="9">
        <v>21599</v>
      </c>
      <c r="N34" s="9">
        <v>19708</v>
      </c>
      <c r="BB34" s="108">
        <v>633</v>
      </c>
      <c r="BC34" s="108">
        <v>721</v>
      </c>
    </row>
    <row r="35" spans="2:55" x14ac:dyDescent="0.2">
      <c r="B35" s="115">
        <v>27</v>
      </c>
      <c r="C35" s="136"/>
      <c r="D35" s="115" t="s">
        <v>38</v>
      </c>
      <c r="E35" s="115"/>
      <c r="F35" s="137"/>
      <c r="G35" s="138">
        <v>16</v>
      </c>
      <c r="H35" s="138">
        <v>12</v>
      </c>
      <c r="I35" s="138">
        <v>76482</v>
      </c>
      <c r="J35" s="8">
        <v>8.1242447363345238E-3</v>
      </c>
      <c r="K35" s="138">
        <v>90381</v>
      </c>
      <c r="L35" s="139">
        <v>7.8635744752165969E-3</v>
      </c>
      <c r="M35" s="9">
        <v>11534</v>
      </c>
      <c r="N35" s="9">
        <v>10532</v>
      </c>
      <c r="BB35" s="108">
        <v>1605</v>
      </c>
      <c r="BC35" s="108">
        <v>1856</v>
      </c>
    </row>
    <row r="36" spans="2:55" x14ac:dyDescent="0.2">
      <c r="B36" s="115">
        <v>28</v>
      </c>
      <c r="C36" s="136"/>
      <c r="D36" s="115" t="s">
        <v>39</v>
      </c>
      <c r="E36" s="115"/>
      <c r="F36" s="137"/>
      <c r="G36" s="138">
        <v>27</v>
      </c>
      <c r="H36" s="138">
        <v>18</v>
      </c>
      <c r="I36" s="138">
        <v>66166</v>
      </c>
      <c r="J36" s="8">
        <v>7.0284351510722792E-3</v>
      </c>
      <c r="K36" s="138">
        <v>90910</v>
      </c>
      <c r="L36" s="139">
        <v>7.9095999772290735E-3</v>
      </c>
      <c r="M36" s="9">
        <v>10065</v>
      </c>
      <c r="N36" s="9">
        <v>9176</v>
      </c>
      <c r="BB36" s="108">
        <v>0</v>
      </c>
      <c r="BC36" s="108">
        <v>0</v>
      </c>
    </row>
    <row r="37" spans="2:55" x14ac:dyDescent="0.2">
      <c r="B37" s="115">
        <v>29</v>
      </c>
      <c r="C37" s="136"/>
      <c r="D37" s="115" t="s">
        <v>40</v>
      </c>
      <c r="E37" s="115"/>
      <c r="F37" s="137"/>
      <c r="G37" s="138">
        <v>213</v>
      </c>
      <c r="H37" s="138">
        <v>168</v>
      </c>
      <c r="I37" s="138">
        <v>558174.63009999995</v>
      </c>
      <c r="J37" s="8">
        <v>5.9291693477490054E-2</v>
      </c>
      <c r="K37" s="138">
        <v>679682.52147000004</v>
      </c>
      <c r="L37" s="139">
        <v>5.9135594063822586E-2</v>
      </c>
      <c r="M37" s="9">
        <v>85368.093859999994</v>
      </c>
      <c r="N37" s="9">
        <v>77083.727970000007</v>
      </c>
    </row>
    <row r="38" spans="2:55" x14ac:dyDescent="0.2">
      <c r="B38" s="115">
        <v>30</v>
      </c>
      <c r="C38" s="136"/>
      <c r="D38" s="115" t="s">
        <v>41</v>
      </c>
      <c r="E38" s="115"/>
      <c r="F38" s="137"/>
      <c r="G38" s="138">
        <v>5</v>
      </c>
      <c r="H38" s="138">
        <v>5</v>
      </c>
      <c r="I38" s="138">
        <v>2829</v>
      </c>
      <c r="J38" s="8">
        <v>3.0050846420190852E-4</v>
      </c>
      <c r="K38" s="138">
        <v>3390</v>
      </c>
      <c r="L38" s="139">
        <v>2.949460336905352E-4</v>
      </c>
      <c r="M38" s="9">
        <v>437</v>
      </c>
      <c r="N38" s="9">
        <v>1101</v>
      </c>
    </row>
    <row r="39" spans="2:55" x14ac:dyDescent="0.2">
      <c r="B39" s="115">
        <v>31</v>
      </c>
      <c r="C39" s="136"/>
      <c r="D39" s="115" t="s">
        <v>42</v>
      </c>
      <c r="E39" s="115"/>
      <c r="F39" s="137"/>
      <c r="G39" s="138">
        <v>28</v>
      </c>
      <c r="H39" s="138">
        <v>16</v>
      </c>
      <c r="I39" s="138">
        <v>7333</v>
      </c>
      <c r="J39" s="8">
        <v>7.7894258324234539E-4</v>
      </c>
      <c r="K39" s="138">
        <v>7436</v>
      </c>
      <c r="L39" s="139">
        <v>6.4696717006572856E-4</v>
      </c>
      <c r="M39" s="9">
        <v>1128</v>
      </c>
      <c r="N39" s="9">
        <v>1023</v>
      </c>
      <c r="BB39" s="108">
        <v>655</v>
      </c>
      <c r="BC39" s="108">
        <v>818</v>
      </c>
    </row>
    <row r="40" spans="2:55" x14ac:dyDescent="0.2">
      <c r="B40" s="115">
        <v>32</v>
      </c>
      <c r="C40" s="136"/>
      <c r="D40" s="115" t="s">
        <v>43</v>
      </c>
      <c r="E40" s="115"/>
      <c r="F40" s="137"/>
      <c r="G40" s="138">
        <v>166</v>
      </c>
      <c r="H40" s="138">
        <v>237</v>
      </c>
      <c r="I40" s="138">
        <v>476983.25841000001</v>
      </c>
      <c r="J40" s="8">
        <v>5.0667199163948802E-2</v>
      </c>
      <c r="K40" s="138">
        <v>628220.23255255003</v>
      </c>
      <c r="L40" s="139">
        <v>5.4658131526702153E-2</v>
      </c>
      <c r="M40" s="9">
        <v>75649.868629999997</v>
      </c>
      <c r="N40" s="9">
        <v>67511.880980000002</v>
      </c>
    </row>
    <row r="41" spans="2:55" x14ac:dyDescent="0.2">
      <c r="B41" s="115">
        <v>33</v>
      </c>
      <c r="C41" s="136"/>
      <c r="D41" s="115" t="s">
        <v>44</v>
      </c>
      <c r="E41" s="115"/>
      <c r="F41" s="137"/>
      <c r="G41" s="138">
        <v>93</v>
      </c>
      <c r="H41" s="138">
        <v>64</v>
      </c>
      <c r="I41" s="138">
        <v>368698.33</v>
      </c>
      <c r="J41" s="8">
        <v>3.9164711524251841E-2</v>
      </c>
      <c r="K41" s="138">
        <v>575537.38</v>
      </c>
      <c r="L41" s="139">
        <v>5.0074474180425481E-2</v>
      </c>
      <c r="M41" s="9">
        <v>54727.91</v>
      </c>
      <c r="N41" s="9">
        <v>49074.07</v>
      </c>
    </row>
    <row r="42" spans="2:55" x14ac:dyDescent="0.2">
      <c r="B42" s="115">
        <v>34</v>
      </c>
      <c r="C42" s="136"/>
      <c r="D42" s="115" t="s">
        <v>45</v>
      </c>
      <c r="E42" s="115"/>
      <c r="F42" s="137"/>
      <c r="G42" s="138">
        <v>5</v>
      </c>
      <c r="H42" s="138">
        <v>4</v>
      </c>
      <c r="I42" s="138">
        <v>1388</v>
      </c>
      <c r="J42" s="8">
        <v>1.4743928890500143E-4</v>
      </c>
      <c r="K42" s="138">
        <v>1326</v>
      </c>
      <c r="L42" s="139">
        <v>1.1536827158514741E-4</v>
      </c>
      <c r="M42" s="9">
        <v>216</v>
      </c>
      <c r="N42" s="9">
        <v>195</v>
      </c>
      <c r="BB42" s="108">
        <v>920</v>
      </c>
      <c r="BC42" s="108">
        <v>1030</v>
      </c>
    </row>
    <row r="43" spans="2:55" x14ac:dyDescent="0.2">
      <c r="B43" s="115">
        <v>35</v>
      </c>
      <c r="C43" s="147"/>
      <c r="D43" s="115" t="s">
        <v>46</v>
      </c>
      <c r="E43" s="115"/>
      <c r="F43" s="137"/>
      <c r="G43" s="138">
        <v>9</v>
      </c>
      <c r="H43" s="138">
        <v>8</v>
      </c>
      <c r="I43" s="138">
        <v>4288.3862500000005</v>
      </c>
      <c r="J43" s="8">
        <v>4.555307055115171E-4</v>
      </c>
      <c r="K43" s="148">
        <v>5351.2783112309999</v>
      </c>
      <c r="L43" s="139">
        <v>4.6558652303002032E-4</v>
      </c>
      <c r="M43" s="9">
        <v>645.63094000000001</v>
      </c>
      <c r="N43" s="9">
        <v>588.02368999999999</v>
      </c>
      <c r="BB43" s="108">
        <v>6179</v>
      </c>
      <c r="BC43" s="108">
        <v>7608</v>
      </c>
    </row>
    <row r="44" spans="2:55" x14ac:dyDescent="0.2">
      <c r="B44" s="115">
        <v>37</v>
      </c>
      <c r="C44" s="149" t="s">
        <v>47</v>
      </c>
      <c r="D44" s="141"/>
      <c r="E44" s="141"/>
      <c r="F44" s="142"/>
      <c r="G44" s="143">
        <v>0</v>
      </c>
      <c r="H44" s="143">
        <v>0</v>
      </c>
      <c r="I44" s="143">
        <v>0</v>
      </c>
      <c r="J44" s="10">
        <v>0</v>
      </c>
      <c r="K44" s="150">
        <v>0</v>
      </c>
      <c r="L44" s="151">
        <v>0</v>
      </c>
      <c r="M44" s="11">
        <v>0</v>
      </c>
      <c r="N44" s="11">
        <v>0</v>
      </c>
    </row>
    <row r="45" spans="2:55" x14ac:dyDescent="0.2">
      <c r="B45" s="115">
        <v>38</v>
      </c>
      <c r="C45" s="140" t="s">
        <v>48</v>
      </c>
      <c r="D45" s="141"/>
      <c r="E45" s="141"/>
      <c r="F45" s="142"/>
      <c r="G45" s="143">
        <v>360</v>
      </c>
      <c r="H45" s="143">
        <v>349</v>
      </c>
      <c r="I45" s="143">
        <v>433841.38</v>
      </c>
      <c r="J45" s="10">
        <v>4.6084484556746762E-2</v>
      </c>
      <c r="K45" s="150">
        <v>488094</v>
      </c>
      <c r="L45" s="151">
        <v>4.2466486539276725E-2</v>
      </c>
      <c r="M45" s="11">
        <v>63706.785179985862</v>
      </c>
      <c r="N45" s="11">
        <v>56882.061433632894</v>
      </c>
    </row>
    <row r="46" spans="2:55" ht="13.5" thickBot="1" x14ac:dyDescent="0.25">
      <c r="B46" s="115"/>
      <c r="C46" s="152" t="s">
        <v>49</v>
      </c>
      <c r="D46" s="153"/>
      <c r="E46" s="153"/>
      <c r="F46" s="154"/>
      <c r="G46" s="155">
        <v>5408</v>
      </c>
      <c r="H46" s="155">
        <v>6215</v>
      </c>
      <c r="I46" s="155">
        <v>9414044.3182299994</v>
      </c>
      <c r="J46" s="12">
        <v>1</v>
      </c>
      <c r="K46" s="155">
        <v>11493628.029447831</v>
      </c>
      <c r="L46" s="156">
        <v>1</v>
      </c>
      <c r="M46" s="155">
        <v>1442772.2772111185</v>
      </c>
      <c r="N46" s="155">
        <v>1312506.1006468958</v>
      </c>
      <c r="BB46" s="108">
        <v>0</v>
      </c>
      <c r="BC46" s="108">
        <v>0</v>
      </c>
    </row>
    <row r="47" spans="2:55" x14ac:dyDescent="0.2">
      <c r="B47" s="115"/>
      <c r="C47" s="106"/>
      <c r="D47" s="106" t="s">
        <v>0</v>
      </c>
      <c r="E47" s="106"/>
      <c r="F47" s="106"/>
      <c r="G47" s="116"/>
      <c r="H47" s="116"/>
      <c r="I47" s="116" t="s">
        <v>0</v>
      </c>
      <c r="J47" s="3"/>
      <c r="K47" s="13" t="s">
        <v>0</v>
      </c>
      <c r="L47" s="139" t="s">
        <v>0</v>
      </c>
      <c r="M47" s="115"/>
      <c r="N47" s="115"/>
      <c r="BB47" s="108">
        <v>0</v>
      </c>
      <c r="BC47" s="108">
        <v>0</v>
      </c>
    </row>
    <row r="52" spans="7:13" x14ac:dyDescent="0.2">
      <c r="G52" s="157"/>
      <c r="H52" s="157"/>
      <c r="I52" s="157"/>
      <c r="J52" s="157"/>
      <c r="K52" s="157"/>
      <c r="L52" s="157"/>
      <c r="M52" s="157"/>
    </row>
  </sheetData>
  <pageMargins left="0.35433070866141736" right="0.27559055118110237" top="0.98425196850393704" bottom="0.98425196850393704" header="0.51181102362204722" footer="0.51181102362204722"/>
  <pageSetup paperSize="9" scale="6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80"/>
  <sheetViews>
    <sheetView showGridLines="0" topLeftCell="A25" zoomScaleNormal="100" workbookViewId="0">
      <selection activeCell="Q38" sqref="Q38"/>
    </sheetView>
  </sheetViews>
  <sheetFormatPr defaultRowHeight="12.75" x14ac:dyDescent="0.2"/>
  <cols>
    <col min="1" max="1" width="1.85546875" style="19" customWidth="1"/>
    <col min="2" max="3" width="9.140625" style="19"/>
    <col min="4" max="4" width="10.85546875" style="19" customWidth="1"/>
    <col min="5" max="6" width="9.140625" style="19"/>
    <col min="7" max="7" width="11.85546875" style="19" customWidth="1"/>
    <col min="8" max="8" width="9.7109375" style="19" bestFit="1" customWidth="1"/>
    <col min="9" max="16384" width="9.140625" style="19"/>
  </cols>
  <sheetData>
    <row r="1" spans="2:8" x14ac:dyDescent="0.2">
      <c r="B1" s="19" t="s">
        <v>54</v>
      </c>
    </row>
    <row r="2" spans="2:8" s="24" customFormat="1" ht="15.75" x14ac:dyDescent="0.25">
      <c r="B2" s="22" t="s">
        <v>1</v>
      </c>
      <c r="C2" s="22"/>
      <c r="D2" s="22"/>
      <c r="E2" s="22"/>
      <c r="F2" s="22"/>
      <c r="G2" s="22"/>
      <c r="H2" s="22"/>
    </row>
    <row r="3" spans="2:8" s="24" customFormat="1" ht="15.75" x14ac:dyDescent="0.25">
      <c r="B3" s="68" t="s">
        <v>55</v>
      </c>
      <c r="C3" s="22"/>
      <c r="D3" s="22"/>
      <c r="E3" s="22"/>
      <c r="F3" s="22"/>
      <c r="G3" s="22"/>
      <c r="H3" s="22"/>
    </row>
    <row r="4" spans="2:8" s="24" customFormat="1" ht="15.75" x14ac:dyDescent="0.25">
      <c r="B4" s="22" t="s">
        <v>56</v>
      </c>
      <c r="C4" s="20"/>
      <c r="D4" s="20"/>
      <c r="E4" s="20"/>
      <c r="F4" s="23"/>
      <c r="G4" s="23"/>
      <c r="H4" s="23"/>
    </row>
    <row r="5" spans="2:8" x14ac:dyDescent="0.2">
      <c r="B5" s="69" t="s">
        <v>57</v>
      </c>
      <c r="C5" s="69"/>
      <c r="D5" s="69"/>
      <c r="E5" s="69"/>
      <c r="F5" s="70"/>
      <c r="G5" s="70"/>
      <c r="H5" s="70"/>
    </row>
    <row r="6" spans="2:8" x14ac:dyDescent="0.2">
      <c r="B6" s="71"/>
      <c r="C6" s="71"/>
      <c r="D6" s="71"/>
      <c r="E6" s="71"/>
      <c r="F6" s="71"/>
      <c r="G6" s="71"/>
      <c r="H6" s="71"/>
    </row>
    <row r="7" spans="2:8" x14ac:dyDescent="0.2">
      <c r="B7" s="71"/>
      <c r="C7" s="71"/>
      <c r="D7" s="71"/>
      <c r="E7" s="71"/>
      <c r="F7" s="71"/>
      <c r="G7" s="71"/>
      <c r="H7" s="71"/>
    </row>
    <row r="8" spans="2:8" ht="21.75" customHeight="1" x14ac:dyDescent="0.2">
      <c r="B8" s="72"/>
    </row>
    <row r="9" spans="2:8" x14ac:dyDescent="0.2">
      <c r="B9" s="69"/>
    </row>
    <row r="27" spans="2:2" x14ac:dyDescent="0.2">
      <c r="B27" s="19" t="s">
        <v>54</v>
      </c>
    </row>
    <row r="40" spans="3:24" ht="36" x14ac:dyDescent="0.2">
      <c r="C40" s="73"/>
      <c r="D40" s="74" t="s">
        <v>14</v>
      </c>
      <c r="E40" s="75" t="s">
        <v>11</v>
      </c>
      <c r="F40" s="75" t="s">
        <v>32</v>
      </c>
      <c r="G40" s="74" t="s">
        <v>58</v>
      </c>
      <c r="H40" s="75" t="s">
        <v>48</v>
      </c>
      <c r="I40" s="75" t="s">
        <v>59</v>
      </c>
      <c r="J40" s="76"/>
      <c r="K40" s="77"/>
      <c r="L40" s="72"/>
      <c r="M40" s="72"/>
      <c r="N40" s="72"/>
      <c r="O40" s="72"/>
    </row>
    <row r="41" spans="3:24" x14ac:dyDescent="0.2">
      <c r="C41" s="73" t="s">
        <v>60</v>
      </c>
      <c r="D41" s="78">
        <v>2327078.1966800001</v>
      </c>
      <c r="E41" s="78">
        <v>157318.45000000001</v>
      </c>
      <c r="F41" s="78">
        <v>2432744.5616199998</v>
      </c>
      <c r="G41" s="78">
        <v>0</v>
      </c>
      <c r="H41" s="78">
        <v>282081.38</v>
      </c>
      <c r="I41" s="78">
        <v>5199222.5882999999</v>
      </c>
      <c r="J41" s="76"/>
      <c r="K41" s="26"/>
      <c r="L41" s="26"/>
      <c r="M41" s="26"/>
      <c r="N41" s="26"/>
      <c r="O41" s="26"/>
    </row>
    <row r="42" spans="3:24" x14ac:dyDescent="0.2">
      <c r="C42" s="73" t="s">
        <v>61</v>
      </c>
      <c r="D42" s="78">
        <v>1925075.1841223135</v>
      </c>
      <c r="E42" s="78">
        <v>50693.285420109001</v>
      </c>
      <c r="F42" s="78">
        <v>1909168.0397526708</v>
      </c>
      <c r="G42" s="78">
        <v>106324</v>
      </c>
      <c r="H42" s="78">
        <v>5525.75</v>
      </c>
      <c r="I42" s="78">
        <v>3996786.2592950934</v>
      </c>
      <c r="J42" s="76"/>
      <c r="K42" s="26"/>
      <c r="L42" s="26"/>
      <c r="M42" s="26"/>
      <c r="N42" s="26"/>
      <c r="O42" s="79"/>
      <c r="P42" s="80"/>
      <c r="Q42" s="80"/>
      <c r="R42" s="80"/>
      <c r="S42" s="81"/>
      <c r="T42" s="82"/>
      <c r="U42" s="81"/>
      <c r="V42" s="82"/>
      <c r="W42" s="83"/>
      <c r="X42" s="84"/>
    </row>
    <row r="43" spans="3:24" x14ac:dyDescent="0.2">
      <c r="C43" s="73" t="s">
        <v>62</v>
      </c>
      <c r="D43" s="85">
        <v>0.20882457780004526</v>
      </c>
      <c r="E43" s="85">
        <v>2.1033390062660047</v>
      </c>
      <c r="F43" s="85">
        <v>0.27424328868147058</v>
      </c>
      <c r="G43" s="86">
        <v>-1</v>
      </c>
      <c r="H43" s="86">
        <v>50.048523729810434</v>
      </c>
      <c r="I43" s="85">
        <v>0.30085079636382112</v>
      </c>
      <c r="J43" s="76"/>
      <c r="K43" s="87"/>
      <c r="L43" s="87"/>
      <c r="M43" s="87"/>
      <c r="N43" s="87"/>
      <c r="O43" s="80"/>
      <c r="P43" s="88"/>
      <c r="Q43" s="80"/>
      <c r="R43" s="80"/>
      <c r="S43" s="89"/>
      <c r="T43" s="90"/>
      <c r="U43" s="89"/>
      <c r="V43" s="90"/>
      <c r="W43" s="91"/>
      <c r="X43" s="84"/>
    </row>
    <row r="44" spans="3:24" ht="8.25" customHeight="1" x14ac:dyDescent="0.2">
      <c r="C44" s="73"/>
      <c r="D44" s="76"/>
      <c r="E44" s="76"/>
      <c r="F44" s="76"/>
      <c r="G44" s="76"/>
      <c r="H44" s="76"/>
      <c r="I44" s="76"/>
      <c r="J44" s="76"/>
      <c r="K44" s="87"/>
      <c r="L44" s="87"/>
      <c r="M44" s="87"/>
      <c r="N44" s="87"/>
      <c r="O44" s="80"/>
      <c r="P44" s="88"/>
      <c r="Q44" s="80"/>
      <c r="R44" s="80"/>
      <c r="S44" s="89"/>
      <c r="T44" s="90"/>
      <c r="U44" s="89"/>
      <c r="V44" s="90"/>
      <c r="W44" s="91"/>
      <c r="X44" s="84"/>
    </row>
    <row r="45" spans="3:24" x14ac:dyDescent="0.2">
      <c r="C45" s="73" t="s">
        <v>60</v>
      </c>
      <c r="D45" s="92">
        <v>0.44758195233200998</v>
      </c>
      <c r="E45" s="92">
        <v>3.0258071726726888E-2</v>
      </c>
      <c r="F45" s="92">
        <v>0.46790544553612562</v>
      </c>
      <c r="G45" s="92">
        <v>0</v>
      </c>
      <c r="H45" s="92">
        <v>5.4254530405137495E-2</v>
      </c>
      <c r="I45" s="92">
        <v>1</v>
      </c>
      <c r="J45" s="76"/>
      <c r="O45" s="79"/>
      <c r="P45" s="88"/>
      <c r="Q45" s="80"/>
      <c r="R45" s="80"/>
      <c r="S45" s="81"/>
      <c r="T45" s="82"/>
      <c r="U45" s="81"/>
      <c r="V45" s="82"/>
      <c r="W45" s="83"/>
      <c r="X45" s="84"/>
    </row>
    <row r="46" spans="3:24" x14ac:dyDescent="0.2">
      <c r="C46" s="73" t="s">
        <v>61</v>
      </c>
      <c r="D46" s="92">
        <v>0.48165577522322545</v>
      </c>
      <c r="E46" s="92">
        <v>1.2683511734512841E-2</v>
      </c>
      <c r="F46" s="92">
        <v>0.47767579147186812</v>
      </c>
      <c r="G46" s="92">
        <v>2.6602373282466247E-2</v>
      </c>
      <c r="H46" s="92">
        <v>1.3825482879273527E-3</v>
      </c>
      <c r="I46" s="92">
        <v>1</v>
      </c>
      <c r="J46" s="76"/>
      <c r="O46" s="80"/>
      <c r="P46" s="93"/>
      <c r="Q46" s="80"/>
      <c r="R46" s="80"/>
      <c r="S46" s="89"/>
      <c r="T46" s="90"/>
      <c r="U46" s="89"/>
      <c r="V46" s="90"/>
      <c r="W46" s="91"/>
      <c r="X46" s="84"/>
    </row>
    <row r="47" spans="3:24" x14ac:dyDescent="0.2">
      <c r="C47" s="94"/>
      <c r="O47" s="80"/>
      <c r="P47" s="88"/>
      <c r="Q47" s="80"/>
      <c r="R47" s="80"/>
      <c r="S47" s="89"/>
      <c r="T47" s="90"/>
      <c r="U47" s="89"/>
      <c r="V47" s="90"/>
      <c r="W47" s="91"/>
      <c r="X47" s="84"/>
    </row>
    <row r="48" spans="3:24" x14ac:dyDescent="0.2">
      <c r="C48" s="94"/>
      <c r="D48" s="95"/>
      <c r="E48" s="95"/>
      <c r="F48" s="95"/>
      <c r="G48" s="96"/>
      <c r="H48" s="95"/>
      <c r="I48" s="95"/>
      <c r="O48" s="80"/>
      <c r="P48" s="88"/>
      <c r="Q48" s="80"/>
      <c r="R48" s="80"/>
      <c r="S48" s="89"/>
      <c r="T48" s="90"/>
      <c r="U48" s="89"/>
      <c r="V48" s="90"/>
      <c r="W48" s="91"/>
      <c r="X48" s="84"/>
    </row>
    <row r="49" spans="4:24" x14ac:dyDescent="0.2">
      <c r="O49" s="80"/>
      <c r="P49" s="88"/>
      <c r="Q49" s="80"/>
      <c r="R49" s="80"/>
      <c r="S49" s="89"/>
      <c r="T49" s="90"/>
      <c r="U49" s="89"/>
      <c r="V49" s="90"/>
      <c r="W49" s="91"/>
      <c r="X49" s="84"/>
    </row>
    <row r="50" spans="4:24" x14ac:dyDescent="0.2">
      <c r="D50" s="97"/>
      <c r="E50" s="98"/>
      <c r="F50" s="99"/>
      <c r="G50" s="98"/>
      <c r="H50" s="98"/>
      <c r="I50" s="98"/>
      <c r="J50" s="26"/>
      <c r="O50" s="80"/>
      <c r="P50" s="88"/>
      <c r="Q50" s="88"/>
      <c r="R50" s="88"/>
      <c r="S50" s="89"/>
      <c r="T50" s="90"/>
      <c r="U50" s="89"/>
      <c r="V50" s="90"/>
      <c r="W50" s="91"/>
      <c r="X50" s="84"/>
    </row>
    <row r="51" spans="4:24" x14ac:dyDescent="0.2">
      <c r="D51" s="100"/>
      <c r="E51" s="101"/>
      <c r="F51" s="101"/>
      <c r="G51" s="101"/>
      <c r="H51" s="101"/>
      <c r="I51" s="101"/>
      <c r="J51" s="26"/>
      <c r="O51" s="80"/>
      <c r="P51" s="88"/>
      <c r="Q51" s="88"/>
      <c r="R51" s="88"/>
      <c r="S51" s="89"/>
      <c r="T51" s="90"/>
      <c r="U51" s="89"/>
      <c r="V51" s="90"/>
      <c r="W51" s="91"/>
      <c r="X51" s="84"/>
    </row>
    <row r="52" spans="4:24" x14ac:dyDescent="0.2">
      <c r="D52" s="100"/>
      <c r="E52" s="101"/>
      <c r="F52" s="101"/>
      <c r="G52" s="101"/>
      <c r="H52" s="101"/>
      <c r="I52" s="101"/>
      <c r="J52" s="26"/>
      <c r="O52" s="80"/>
      <c r="P52" s="88"/>
      <c r="Q52" s="88"/>
      <c r="R52" s="88"/>
      <c r="S52" s="89"/>
      <c r="T52" s="90"/>
      <c r="U52" s="89"/>
      <c r="V52" s="90"/>
      <c r="W52" s="91"/>
      <c r="X52" s="84"/>
    </row>
    <row r="53" spans="4:24" x14ac:dyDescent="0.2">
      <c r="D53" s="26"/>
      <c r="E53" s="26"/>
      <c r="F53" s="26"/>
      <c r="G53" s="26"/>
      <c r="H53" s="26"/>
      <c r="I53" s="26"/>
      <c r="J53" s="26"/>
      <c r="O53" s="80"/>
      <c r="P53" s="88"/>
      <c r="Q53" s="88"/>
      <c r="R53" s="88"/>
      <c r="S53" s="89"/>
      <c r="T53" s="90"/>
      <c r="U53" s="89"/>
      <c r="V53" s="90"/>
      <c r="W53" s="91"/>
      <c r="X53" s="84"/>
    </row>
    <row r="54" spans="4:24" x14ac:dyDescent="0.2">
      <c r="D54" s="26"/>
      <c r="E54" s="26"/>
      <c r="F54" s="26"/>
      <c r="G54" s="26"/>
      <c r="H54" s="26"/>
      <c r="I54" s="26"/>
      <c r="J54" s="26"/>
      <c r="O54" s="80"/>
      <c r="P54" s="88"/>
      <c r="Q54" s="88"/>
      <c r="R54" s="88"/>
      <c r="S54" s="89"/>
      <c r="T54" s="90"/>
      <c r="U54" s="89"/>
      <c r="V54" s="90"/>
      <c r="W54" s="91"/>
      <c r="X54" s="84"/>
    </row>
    <row r="55" spans="4:24" x14ac:dyDescent="0.2">
      <c r="O55" s="80"/>
      <c r="P55" s="88"/>
      <c r="Q55" s="88"/>
      <c r="R55" s="88"/>
      <c r="S55" s="89"/>
      <c r="T55" s="90"/>
      <c r="U55" s="89"/>
      <c r="V55" s="90"/>
      <c r="W55" s="91"/>
      <c r="X55" s="84"/>
    </row>
    <row r="56" spans="4:24" x14ac:dyDescent="0.2">
      <c r="O56" s="80"/>
      <c r="P56" s="88"/>
      <c r="Q56" s="88"/>
      <c r="R56" s="88"/>
      <c r="S56" s="89"/>
      <c r="T56" s="90"/>
      <c r="U56" s="89"/>
      <c r="V56" s="90"/>
      <c r="W56" s="91"/>
      <c r="X56" s="84"/>
    </row>
    <row r="57" spans="4:24" x14ac:dyDescent="0.2">
      <c r="O57" s="80"/>
      <c r="P57" s="88"/>
      <c r="Q57" s="88"/>
      <c r="R57" s="88"/>
      <c r="S57" s="89"/>
      <c r="T57" s="90"/>
      <c r="U57" s="89"/>
      <c r="V57" s="90"/>
      <c r="W57" s="91"/>
      <c r="X57" s="84"/>
    </row>
    <row r="58" spans="4:24" x14ac:dyDescent="0.2">
      <c r="O58" s="80"/>
      <c r="P58" s="88"/>
      <c r="Q58" s="88"/>
      <c r="R58" s="88"/>
      <c r="S58" s="89"/>
      <c r="T58" s="90"/>
      <c r="U58" s="89"/>
      <c r="V58" s="90"/>
      <c r="W58" s="91"/>
      <c r="X58" s="84"/>
    </row>
    <row r="59" spans="4:24" x14ac:dyDescent="0.2">
      <c r="O59" s="80"/>
      <c r="P59" s="88"/>
      <c r="Q59" s="88"/>
      <c r="R59" s="88"/>
      <c r="S59" s="89"/>
      <c r="T59" s="90"/>
      <c r="U59" s="89"/>
      <c r="V59" s="90"/>
      <c r="W59" s="91"/>
      <c r="X59" s="84"/>
    </row>
    <row r="60" spans="4:24" x14ac:dyDescent="0.2">
      <c r="O60" s="80"/>
      <c r="P60" s="88"/>
      <c r="Q60" s="88"/>
      <c r="R60" s="88"/>
      <c r="S60" s="89"/>
      <c r="T60" s="90"/>
      <c r="U60" s="89"/>
      <c r="V60" s="90"/>
      <c r="W60" s="91"/>
      <c r="X60" s="84"/>
    </row>
    <row r="61" spans="4:24" x14ac:dyDescent="0.2">
      <c r="O61" s="80"/>
      <c r="P61" s="88"/>
      <c r="Q61" s="88"/>
      <c r="R61" s="88"/>
      <c r="S61" s="89"/>
      <c r="T61" s="90"/>
      <c r="U61" s="89"/>
      <c r="V61" s="90"/>
      <c r="W61" s="91"/>
      <c r="X61" s="84"/>
    </row>
    <row r="62" spans="4:24" x14ac:dyDescent="0.2">
      <c r="O62" s="80"/>
      <c r="P62" s="88"/>
      <c r="Q62" s="88"/>
      <c r="R62" s="88"/>
      <c r="S62" s="89"/>
      <c r="T62" s="90"/>
      <c r="U62" s="89"/>
      <c r="V62" s="90"/>
      <c r="W62" s="91"/>
      <c r="X62" s="84"/>
    </row>
    <row r="63" spans="4:24" x14ac:dyDescent="0.2">
      <c r="O63" s="79"/>
      <c r="P63" s="88"/>
      <c r="Q63" s="88"/>
      <c r="R63" s="88"/>
      <c r="S63" s="81"/>
      <c r="T63" s="82"/>
      <c r="U63" s="81"/>
      <c r="V63" s="82"/>
      <c r="W63" s="83"/>
      <c r="X63" s="84"/>
    </row>
    <row r="64" spans="4:24" x14ac:dyDescent="0.2">
      <c r="O64" s="80"/>
      <c r="P64" s="88"/>
      <c r="Q64" s="88"/>
      <c r="R64" s="88"/>
      <c r="S64" s="89"/>
      <c r="T64" s="90"/>
      <c r="U64" s="89"/>
      <c r="V64" s="90"/>
      <c r="W64" s="91"/>
      <c r="X64" s="84"/>
    </row>
    <row r="65" spans="15:24" x14ac:dyDescent="0.2">
      <c r="O65" s="80"/>
      <c r="P65" s="88"/>
      <c r="Q65" s="88"/>
      <c r="R65" s="88"/>
      <c r="S65" s="89"/>
      <c r="T65" s="90"/>
      <c r="U65" s="89"/>
      <c r="V65" s="90"/>
      <c r="W65" s="91"/>
      <c r="X65" s="84"/>
    </row>
    <row r="66" spans="15:24" x14ac:dyDescent="0.2">
      <c r="O66" s="80"/>
      <c r="P66" s="88"/>
      <c r="Q66" s="88"/>
      <c r="R66" s="88"/>
      <c r="S66" s="89"/>
      <c r="T66" s="90"/>
      <c r="U66" s="89"/>
      <c r="V66" s="90"/>
      <c r="W66" s="91"/>
      <c r="X66" s="84"/>
    </row>
    <row r="67" spans="15:24" x14ac:dyDescent="0.2">
      <c r="O67" s="80"/>
      <c r="P67" s="88"/>
      <c r="Q67" s="88"/>
      <c r="R67" s="88"/>
      <c r="S67" s="89"/>
      <c r="T67" s="90"/>
      <c r="U67" s="89"/>
      <c r="V67" s="90"/>
      <c r="W67" s="91"/>
      <c r="X67" s="84"/>
    </row>
    <row r="68" spans="15:24" x14ac:dyDescent="0.2">
      <c r="O68" s="80"/>
      <c r="P68" s="88"/>
      <c r="Q68" s="88"/>
      <c r="R68" s="88"/>
      <c r="S68" s="89"/>
      <c r="T68" s="90"/>
      <c r="U68" s="89"/>
      <c r="V68" s="90"/>
      <c r="W68" s="91"/>
      <c r="X68" s="84"/>
    </row>
    <row r="69" spans="15:24" x14ac:dyDescent="0.2">
      <c r="O69" s="80"/>
      <c r="P69" s="88"/>
      <c r="Q69" s="88"/>
      <c r="R69" s="88"/>
      <c r="S69" s="89"/>
      <c r="T69" s="90"/>
      <c r="U69" s="89"/>
      <c r="V69" s="90"/>
      <c r="W69" s="91"/>
      <c r="X69" s="84"/>
    </row>
    <row r="70" spans="15:24" x14ac:dyDescent="0.2">
      <c r="O70" s="80"/>
      <c r="P70" s="88"/>
      <c r="Q70" s="88"/>
      <c r="R70" s="88"/>
      <c r="S70" s="89"/>
      <c r="T70" s="90"/>
      <c r="U70" s="89"/>
      <c r="V70" s="90"/>
      <c r="W70" s="91"/>
      <c r="X70" s="84"/>
    </row>
    <row r="71" spans="15:24" x14ac:dyDescent="0.2">
      <c r="O71" s="80"/>
      <c r="P71" s="88"/>
      <c r="Q71" s="88"/>
      <c r="R71" s="88"/>
      <c r="S71" s="89"/>
      <c r="T71" s="90"/>
      <c r="U71" s="89"/>
      <c r="V71" s="90"/>
      <c r="W71" s="91"/>
      <c r="X71" s="84"/>
    </row>
    <row r="72" spans="15:24" x14ac:dyDescent="0.2">
      <c r="O72" s="80"/>
      <c r="P72" s="88"/>
      <c r="Q72" s="88"/>
      <c r="R72" s="88"/>
      <c r="S72" s="89"/>
      <c r="T72" s="90"/>
      <c r="U72" s="89"/>
      <c r="V72" s="90"/>
      <c r="W72" s="91"/>
      <c r="X72" s="84"/>
    </row>
    <row r="73" spans="15:24" x14ac:dyDescent="0.2">
      <c r="O73" s="80"/>
      <c r="P73" s="88"/>
      <c r="Q73" s="88"/>
      <c r="R73" s="88"/>
      <c r="S73" s="89"/>
      <c r="T73" s="90"/>
      <c r="U73" s="89"/>
      <c r="V73" s="90"/>
      <c r="W73" s="91"/>
      <c r="X73" s="84"/>
    </row>
    <row r="74" spans="15:24" x14ac:dyDescent="0.2">
      <c r="O74" s="80"/>
      <c r="P74" s="88"/>
      <c r="Q74" s="88"/>
      <c r="R74" s="88"/>
      <c r="S74" s="89"/>
      <c r="T74" s="90"/>
      <c r="U74" s="89"/>
      <c r="V74" s="90"/>
      <c r="W74" s="91"/>
      <c r="X74" s="84"/>
    </row>
    <row r="75" spans="15:24" x14ac:dyDescent="0.2">
      <c r="O75" s="80"/>
      <c r="P75" s="88"/>
      <c r="Q75" s="88"/>
      <c r="R75" s="88"/>
      <c r="S75" s="89"/>
      <c r="T75" s="90"/>
      <c r="U75" s="89"/>
      <c r="V75" s="90"/>
      <c r="W75" s="91"/>
      <c r="X75" s="84"/>
    </row>
    <row r="76" spans="15:24" x14ac:dyDescent="0.2">
      <c r="O76" s="80"/>
      <c r="P76" s="88"/>
      <c r="Q76" s="88"/>
      <c r="R76" s="88"/>
      <c r="S76" s="89"/>
      <c r="T76" s="90"/>
      <c r="U76" s="89"/>
      <c r="V76" s="90"/>
      <c r="W76" s="91"/>
      <c r="X76" s="84"/>
    </row>
    <row r="77" spans="15:24" x14ac:dyDescent="0.2">
      <c r="O77" s="80"/>
      <c r="P77" s="88"/>
      <c r="Q77" s="88"/>
      <c r="R77" s="88"/>
      <c r="S77" s="89"/>
      <c r="T77" s="90"/>
      <c r="U77" s="89"/>
      <c r="V77" s="90"/>
      <c r="W77" s="91"/>
      <c r="X77" s="84"/>
    </row>
    <row r="78" spans="15:24" x14ac:dyDescent="0.2">
      <c r="O78" s="79"/>
      <c r="P78" s="88"/>
      <c r="Q78" s="88"/>
      <c r="R78" s="88"/>
      <c r="S78" s="102"/>
      <c r="T78" s="82"/>
      <c r="U78" s="102"/>
      <c r="V78" s="82"/>
      <c r="W78" s="83"/>
      <c r="X78" s="84"/>
    </row>
    <row r="79" spans="15:24" x14ac:dyDescent="0.2">
      <c r="O79" s="79"/>
      <c r="P79" s="103"/>
      <c r="Q79" s="103"/>
      <c r="R79" s="103"/>
      <c r="S79" s="81"/>
      <c r="T79" s="104"/>
      <c r="U79" s="81"/>
      <c r="V79" s="104"/>
      <c r="W79" s="105"/>
      <c r="X79" s="84"/>
    </row>
    <row r="80" spans="15:24" x14ac:dyDescent="0.2">
      <c r="O80" s="84"/>
      <c r="P80" s="84"/>
      <c r="Q80" s="84"/>
      <c r="R80" s="84"/>
      <c r="S80" s="84"/>
      <c r="T80" s="84"/>
      <c r="U80" s="84"/>
      <c r="V80" s="84"/>
      <c r="W80" s="84"/>
      <c r="X80" s="84"/>
    </row>
  </sheetData>
  <pageMargins left="0.74803149606299213" right="0.74803149606299213" top="0.98425196850393704" bottom="0.98425196850393704" header="0.51181102362204722" footer="0.51181102362204722"/>
  <pageSetup paperSize="9" scale="61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80"/>
  <sheetViews>
    <sheetView showGridLines="0" topLeftCell="A25" zoomScaleNormal="100" workbookViewId="0">
      <selection activeCell="O42" sqref="O42"/>
    </sheetView>
  </sheetViews>
  <sheetFormatPr defaultRowHeight="12.75" x14ac:dyDescent="0.2"/>
  <cols>
    <col min="1" max="1" width="1.85546875" style="108" customWidth="1"/>
    <col min="2" max="3" width="9.140625" style="108"/>
    <col min="4" max="4" width="10.85546875" style="108" customWidth="1"/>
    <col min="5" max="6" width="9.140625" style="108"/>
    <col min="7" max="7" width="11.85546875" style="108" customWidth="1"/>
    <col min="8" max="8" width="9.7109375" style="108" bestFit="1" customWidth="1"/>
    <col min="9" max="16384" width="9.140625" style="108"/>
  </cols>
  <sheetData>
    <row r="1" spans="2:8" x14ac:dyDescent="0.2">
      <c r="B1" s="108" t="s">
        <v>54</v>
      </c>
    </row>
    <row r="2" spans="2:8" s="113" customFormat="1" ht="15.75" x14ac:dyDescent="0.25">
      <c r="B2" s="111" t="s">
        <v>1</v>
      </c>
      <c r="C2" s="111"/>
      <c r="D2" s="111"/>
      <c r="E2" s="111"/>
      <c r="F2" s="111"/>
      <c r="G2" s="111"/>
      <c r="H2" s="111"/>
    </row>
    <row r="3" spans="2:8" s="113" customFormat="1" ht="15.75" x14ac:dyDescent="0.25">
      <c r="B3" s="158" t="s">
        <v>55</v>
      </c>
      <c r="C3" s="111"/>
      <c r="D3" s="111"/>
      <c r="E3" s="111"/>
      <c r="F3" s="111"/>
      <c r="G3" s="111"/>
      <c r="H3" s="111"/>
    </row>
    <row r="4" spans="2:8" s="113" customFormat="1" ht="15.75" x14ac:dyDescent="0.25">
      <c r="B4" s="111" t="s">
        <v>56</v>
      </c>
      <c r="C4" s="109"/>
      <c r="D4" s="109"/>
      <c r="E4" s="109"/>
      <c r="F4" s="112"/>
      <c r="G4" s="112"/>
      <c r="H4" s="112"/>
    </row>
    <row r="5" spans="2:8" x14ac:dyDescent="0.2">
      <c r="B5" s="159" t="s">
        <v>57</v>
      </c>
      <c r="C5" s="159"/>
      <c r="D5" s="159"/>
      <c r="E5" s="159"/>
      <c r="F5" s="160"/>
      <c r="G5" s="160"/>
      <c r="H5" s="160"/>
    </row>
    <row r="6" spans="2:8" x14ac:dyDescent="0.2">
      <c r="B6" s="161"/>
      <c r="C6" s="161"/>
      <c r="D6" s="161"/>
      <c r="E6" s="161"/>
      <c r="F6" s="161"/>
      <c r="G6" s="161"/>
      <c r="H6" s="161"/>
    </row>
    <row r="7" spans="2:8" x14ac:dyDescent="0.2">
      <c r="B7" s="161"/>
      <c r="C7" s="161"/>
      <c r="D7" s="161"/>
      <c r="E7" s="161"/>
      <c r="F7" s="161"/>
      <c r="G7" s="161"/>
      <c r="H7" s="161"/>
    </row>
    <row r="8" spans="2:8" ht="21.75" customHeight="1" x14ac:dyDescent="0.2">
      <c r="B8" s="162"/>
    </row>
    <row r="9" spans="2:8" x14ac:dyDescent="0.2">
      <c r="B9" s="159"/>
    </row>
    <row r="27" spans="2:2" x14ac:dyDescent="0.2">
      <c r="B27" s="108" t="s">
        <v>54</v>
      </c>
    </row>
    <row r="40" spans="3:24" ht="36" x14ac:dyDescent="0.2">
      <c r="C40" s="163"/>
      <c r="D40" s="164" t="s">
        <v>14</v>
      </c>
      <c r="E40" s="165" t="s">
        <v>11</v>
      </c>
      <c r="F40" s="165" t="s">
        <v>32</v>
      </c>
      <c r="G40" s="164" t="s">
        <v>58</v>
      </c>
      <c r="H40" s="165" t="s">
        <v>48</v>
      </c>
      <c r="I40" s="165" t="s">
        <v>59</v>
      </c>
      <c r="J40" s="166"/>
      <c r="K40" s="167"/>
      <c r="L40" s="162"/>
      <c r="M40" s="162"/>
      <c r="N40" s="162"/>
      <c r="O40" s="162"/>
    </row>
    <row r="41" spans="3:24" x14ac:dyDescent="0.2">
      <c r="C41" s="163" t="s">
        <v>60</v>
      </c>
      <c r="D41" s="168">
        <f>[2]Özet!I11</f>
        <v>4476638.024079999</v>
      </c>
      <c r="E41" s="168">
        <f>[2]Özet!I8</f>
        <v>244245.60655000003</v>
      </c>
      <c r="F41" s="168">
        <f>[2]Özet!I29</f>
        <v>4259319.3075999999</v>
      </c>
      <c r="G41" s="168">
        <f>[2]Özet!I44</f>
        <v>0</v>
      </c>
      <c r="H41" s="168">
        <f>[2]Özet!I45</f>
        <v>433841.38</v>
      </c>
      <c r="I41" s="168">
        <f>SUM(D41:H41)</f>
        <v>9414044.3182299994</v>
      </c>
      <c r="J41" s="166"/>
      <c r="K41" s="115"/>
      <c r="L41" s="115"/>
      <c r="M41" s="115"/>
      <c r="N41" s="115"/>
      <c r="O41" s="115"/>
    </row>
    <row r="42" spans="3:24" x14ac:dyDescent="0.2">
      <c r="C42" s="163" t="s">
        <v>61</v>
      </c>
      <c r="D42" s="168">
        <v>3262257.9394464744</v>
      </c>
      <c r="E42" s="168">
        <v>68283.285420109009</v>
      </c>
      <c r="F42" s="168">
        <v>2679926.7144228681</v>
      </c>
      <c r="G42" s="168">
        <v>188413</v>
      </c>
      <c r="H42" s="168">
        <v>9545.75</v>
      </c>
      <c r="I42" s="168">
        <f>SUM(D42:H42)</f>
        <v>6208426.6892894516</v>
      </c>
      <c r="J42" s="166"/>
      <c r="K42" s="115"/>
      <c r="L42" s="115"/>
      <c r="M42" s="115"/>
      <c r="N42" s="115"/>
      <c r="O42" s="169"/>
      <c r="P42" s="170"/>
      <c r="Q42" s="170"/>
      <c r="R42" s="170"/>
      <c r="S42" s="171"/>
      <c r="T42" s="172"/>
      <c r="U42" s="171"/>
      <c r="V42" s="172"/>
      <c r="W42" s="83"/>
      <c r="X42" s="173"/>
    </row>
    <row r="43" spans="3:24" x14ac:dyDescent="0.2">
      <c r="C43" s="163" t="s">
        <v>62</v>
      </c>
      <c r="D43" s="85">
        <f t="shared" ref="D43:H43" si="0">(D41-D42)/D42</f>
        <v>0.37225139985085764</v>
      </c>
      <c r="E43" s="85">
        <f t="shared" si="0"/>
        <v>2.5769457349231648</v>
      </c>
      <c r="F43" s="85">
        <f t="shared" si="0"/>
        <v>0.58934171023302018</v>
      </c>
      <c r="G43" s="86">
        <f t="shared" si="0"/>
        <v>-1</v>
      </c>
      <c r="H43" s="86">
        <f t="shared" si="0"/>
        <v>44.448642589634133</v>
      </c>
      <c r="I43" s="85">
        <f>(I41-I42)/I42</f>
        <v>0.51633333038638618</v>
      </c>
      <c r="J43" s="166"/>
      <c r="K43" s="87"/>
      <c r="L43" s="87"/>
      <c r="M43" s="87"/>
      <c r="N43" s="87"/>
      <c r="O43" s="170"/>
      <c r="P43" s="174"/>
      <c r="Q43" s="170"/>
      <c r="R43" s="170"/>
      <c r="S43" s="175"/>
      <c r="T43" s="176"/>
      <c r="U43" s="175"/>
      <c r="V43" s="176"/>
      <c r="W43" s="91"/>
      <c r="X43" s="173"/>
    </row>
    <row r="44" spans="3:24" ht="8.25" customHeight="1" x14ac:dyDescent="0.2">
      <c r="C44" s="163"/>
      <c r="D44" s="166"/>
      <c r="E44" s="166"/>
      <c r="F44" s="166"/>
      <c r="G44" s="166"/>
      <c r="H44" s="166"/>
      <c r="I44" s="166"/>
      <c r="J44" s="166"/>
      <c r="K44" s="87"/>
      <c r="L44" s="87"/>
      <c r="M44" s="87"/>
      <c r="N44" s="87"/>
      <c r="O44" s="170"/>
      <c r="P44" s="174"/>
      <c r="Q44" s="170"/>
      <c r="R44" s="170"/>
      <c r="S44" s="175"/>
      <c r="T44" s="176"/>
      <c r="U44" s="175"/>
      <c r="V44" s="176"/>
      <c r="W44" s="91"/>
      <c r="X44" s="173"/>
    </row>
    <row r="45" spans="3:24" x14ac:dyDescent="0.2">
      <c r="C45" s="163" t="s">
        <v>60</v>
      </c>
      <c r="D45" s="92">
        <f>D41/I41</f>
        <v>0.47552761308029229</v>
      </c>
      <c r="E45" s="92">
        <f>E41/I41</f>
        <v>2.5944811633935708E-2</v>
      </c>
      <c r="F45" s="92">
        <f>F41/I41</f>
        <v>0.45244309072902522</v>
      </c>
      <c r="G45" s="92">
        <f>G41/I41</f>
        <v>0</v>
      </c>
      <c r="H45" s="92">
        <f>H41/I41</f>
        <v>4.6084484556746762E-2</v>
      </c>
      <c r="I45" s="92">
        <f>I41/I41</f>
        <v>1</v>
      </c>
      <c r="J45" s="166"/>
      <c r="O45" s="169"/>
      <c r="P45" s="174"/>
      <c r="Q45" s="170"/>
      <c r="R45" s="170"/>
      <c r="S45" s="171"/>
      <c r="T45" s="172"/>
      <c r="U45" s="171"/>
      <c r="V45" s="172"/>
      <c r="W45" s="83"/>
      <c r="X45" s="173"/>
    </row>
    <row r="46" spans="3:24" x14ac:dyDescent="0.2">
      <c r="C46" s="163" t="s">
        <v>61</v>
      </c>
      <c r="D46" s="92">
        <f>D42/$I$42</f>
        <v>0.52545646469086948</v>
      </c>
      <c r="E46" s="92">
        <f t="shared" ref="E46:I46" si="1">E42/$I$42</f>
        <v>1.0998484614130792E-2</v>
      </c>
      <c r="F46" s="92">
        <f t="shared" si="1"/>
        <v>0.43165955700921438</v>
      </c>
      <c r="G46" s="92">
        <f t="shared" si="1"/>
        <v>3.0347946336395201E-2</v>
      </c>
      <c r="H46" s="92">
        <f t="shared" si="1"/>
        <v>1.5375473493901403E-3</v>
      </c>
      <c r="I46" s="92">
        <f t="shared" si="1"/>
        <v>1</v>
      </c>
      <c r="J46" s="166"/>
      <c r="O46" s="170"/>
      <c r="P46" s="177"/>
      <c r="Q46" s="170"/>
      <c r="R46" s="170"/>
      <c r="S46" s="175"/>
      <c r="T46" s="176"/>
      <c r="U46" s="175"/>
      <c r="V46" s="176"/>
      <c r="W46" s="91"/>
      <c r="X46" s="173"/>
    </row>
    <row r="47" spans="3:24" x14ac:dyDescent="0.2">
      <c r="C47" s="178"/>
      <c r="O47" s="170"/>
      <c r="P47" s="174"/>
      <c r="Q47" s="170"/>
      <c r="R47" s="170"/>
      <c r="S47" s="175"/>
      <c r="T47" s="176"/>
      <c r="U47" s="175"/>
      <c r="V47" s="176"/>
      <c r="W47" s="91"/>
      <c r="X47" s="173"/>
    </row>
    <row r="48" spans="3:24" x14ac:dyDescent="0.2">
      <c r="C48" s="178"/>
      <c r="D48" s="95"/>
      <c r="E48" s="95"/>
      <c r="F48" s="95"/>
      <c r="G48" s="96"/>
      <c r="H48" s="95"/>
      <c r="I48" s="95"/>
      <c r="O48" s="170"/>
      <c r="P48" s="174"/>
      <c r="Q48" s="170"/>
      <c r="R48" s="170"/>
      <c r="S48" s="175"/>
      <c r="T48" s="176"/>
      <c r="U48" s="175"/>
      <c r="V48" s="176"/>
      <c r="W48" s="91"/>
      <c r="X48" s="173"/>
    </row>
    <row r="49" spans="4:24" x14ac:dyDescent="0.2">
      <c r="O49" s="170"/>
      <c r="P49" s="174"/>
      <c r="Q49" s="170"/>
      <c r="R49" s="170"/>
      <c r="S49" s="175"/>
      <c r="T49" s="176"/>
      <c r="U49" s="175"/>
      <c r="V49" s="176"/>
      <c r="W49" s="91"/>
      <c r="X49" s="173"/>
    </row>
    <row r="50" spans="4:24" x14ac:dyDescent="0.2">
      <c r="D50" s="179"/>
      <c r="E50" s="180"/>
      <c r="F50" s="181"/>
      <c r="G50" s="180"/>
      <c r="H50" s="180"/>
      <c r="I50" s="180"/>
      <c r="J50" s="115"/>
      <c r="O50" s="170"/>
      <c r="P50" s="174"/>
      <c r="Q50" s="174"/>
      <c r="R50" s="174"/>
      <c r="S50" s="175"/>
      <c r="T50" s="176"/>
      <c r="U50" s="175"/>
      <c r="V50" s="176"/>
      <c r="W50" s="91"/>
      <c r="X50" s="173"/>
    </row>
    <row r="51" spans="4:24" x14ac:dyDescent="0.2">
      <c r="D51" s="182"/>
      <c r="E51" s="183"/>
      <c r="F51" s="183"/>
      <c r="G51" s="183"/>
      <c r="H51" s="183"/>
      <c r="I51" s="183"/>
      <c r="J51" s="115"/>
      <c r="O51" s="170"/>
      <c r="P51" s="174"/>
      <c r="Q51" s="174"/>
      <c r="R51" s="174"/>
      <c r="S51" s="175"/>
      <c r="T51" s="176"/>
      <c r="U51" s="175"/>
      <c r="V51" s="176"/>
      <c r="W51" s="91"/>
      <c r="X51" s="173"/>
    </row>
    <row r="52" spans="4:24" x14ac:dyDescent="0.2">
      <c r="D52" s="182"/>
      <c r="E52" s="183"/>
      <c r="F52" s="183"/>
      <c r="G52" s="183"/>
      <c r="H52" s="183"/>
      <c r="I52" s="183"/>
      <c r="J52" s="115"/>
      <c r="O52" s="170"/>
      <c r="P52" s="174"/>
      <c r="Q52" s="174"/>
      <c r="R52" s="174"/>
      <c r="S52" s="175"/>
      <c r="T52" s="176"/>
      <c r="U52" s="175"/>
      <c r="V52" s="176"/>
      <c r="W52" s="91"/>
      <c r="X52" s="173"/>
    </row>
    <row r="53" spans="4:24" x14ac:dyDescent="0.2">
      <c r="D53" s="115"/>
      <c r="E53" s="115"/>
      <c r="F53" s="115"/>
      <c r="G53" s="115"/>
      <c r="H53" s="115"/>
      <c r="I53" s="115"/>
      <c r="J53" s="115"/>
      <c r="O53" s="170"/>
      <c r="P53" s="174"/>
      <c r="Q53" s="174"/>
      <c r="R53" s="174"/>
      <c r="S53" s="175"/>
      <c r="T53" s="176"/>
      <c r="U53" s="175"/>
      <c r="V53" s="176"/>
      <c r="W53" s="91"/>
      <c r="X53" s="173"/>
    </row>
    <row r="54" spans="4:24" x14ac:dyDescent="0.2">
      <c r="D54" s="115"/>
      <c r="E54" s="115"/>
      <c r="F54" s="115"/>
      <c r="G54" s="115"/>
      <c r="H54" s="115"/>
      <c r="I54" s="115"/>
      <c r="J54" s="115"/>
      <c r="O54" s="170"/>
      <c r="P54" s="174"/>
      <c r="Q54" s="174"/>
      <c r="R54" s="174"/>
      <c r="S54" s="175"/>
      <c r="T54" s="176"/>
      <c r="U54" s="175"/>
      <c r="V54" s="176"/>
      <c r="W54" s="91"/>
      <c r="X54" s="173"/>
    </row>
    <row r="55" spans="4:24" x14ac:dyDescent="0.2">
      <c r="O55" s="170"/>
      <c r="P55" s="174"/>
      <c r="Q55" s="174"/>
      <c r="R55" s="174"/>
      <c r="S55" s="175"/>
      <c r="T55" s="176"/>
      <c r="U55" s="175"/>
      <c r="V55" s="176"/>
      <c r="W55" s="91"/>
      <c r="X55" s="173"/>
    </row>
    <row r="56" spans="4:24" x14ac:dyDescent="0.2">
      <c r="O56" s="170"/>
      <c r="P56" s="174"/>
      <c r="Q56" s="174"/>
      <c r="R56" s="174"/>
      <c r="S56" s="175"/>
      <c r="T56" s="176"/>
      <c r="U56" s="175"/>
      <c r="V56" s="176"/>
      <c r="W56" s="91"/>
      <c r="X56" s="173"/>
    </row>
    <row r="57" spans="4:24" x14ac:dyDescent="0.2">
      <c r="O57" s="170"/>
      <c r="P57" s="174"/>
      <c r="Q57" s="174"/>
      <c r="R57" s="174"/>
      <c r="S57" s="175"/>
      <c r="T57" s="176"/>
      <c r="U57" s="175"/>
      <c r="V57" s="176"/>
      <c r="W57" s="91"/>
      <c r="X57" s="173"/>
    </row>
    <row r="58" spans="4:24" x14ac:dyDescent="0.2">
      <c r="O58" s="170"/>
      <c r="P58" s="174"/>
      <c r="Q58" s="174"/>
      <c r="R58" s="174"/>
      <c r="S58" s="175"/>
      <c r="T58" s="176"/>
      <c r="U58" s="175"/>
      <c r="V58" s="176"/>
      <c r="W58" s="91"/>
      <c r="X58" s="173"/>
    </row>
    <row r="59" spans="4:24" x14ac:dyDescent="0.2">
      <c r="O59" s="170"/>
      <c r="P59" s="174"/>
      <c r="Q59" s="174"/>
      <c r="R59" s="174"/>
      <c r="S59" s="175"/>
      <c r="T59" s="176"/>
      <c r="U59" s="175"/>
      <c r="V59" s="176"/>
      <c r="W59" s="91"/>
      <c r="X59" s="173"/>
    </row>
    <row r="60" spans="4:24" x14ac:dyDescent="0.2">
      <c r="O60" s="170"/>
      <c r="P60" s="174"/>
      <c r="Q60" s="174"/>
      <c r="R60" s="174"/>
      <c r="S60" s="175"/>
      <c r="T60" s="176"/>
      <c r="U60" s="175"/>
      <c r="V60" s="176"/>
      <c r="W60" s="91"/>
      <c r="X60" s="173"/>
    </row>
    <row r="61" spans="4:24" x14ac:dyDescent="0.2">
      <c r="O61" s="170"/>
      <c r="P61" s="174"/>
      <c r="Q61" s="174"/>
      <c r="R61" s="174"/>
      <c r="S61" s="175"/>
      <c r="T61" s="176"/>
      <c r="U61" s="175"/>
      <c r="V61" s="176"/>
      <c r="W61" s="91"/>
      <c r="X61" s="173"/>
    </row>
    <row r="62" spans="4:24" x14ac:dyDescent="0.2">
      <c r="O62" s="170"/>
      <c r="P62" s="174"/>
      <c r="Q62" s="174"/>
      <c r="R62" s="174"/>
      <c r="S62" s="175"/>
      <c r="T62" s="176"/>
      <c r="U62" s="175"/>
      <c r="V62" s="176"/>
      <c r="W62" s="91"/>
      <c r="X62" s="173"/>
    </row>
    <row r="63" spans="4:24" x14ac:dyDescent="0.2">
      <c r="O63" s="169"/>
      <c r="P63" s="174"/>
      <c r="Q63" s="174"/>
      <c r="R63" s="174"/>
      <c r="S63" s="171"/>
      <c r="T63" s="172"/>
      <c r="U63" s="171"/>
      <c r="V63" s="172"/>
      <c r="W63" s="83"/>
      <c r="X63" s="173"/>
    </row>
    <row r="64" spans="4:24" x14ac:dyDescent="0.2">
      <c r="O64" s="170"/>
      <c r="P64" s="174"/>
      <c r="Q64" s="174"/>
      <c r="R64" s="174"/>
      <c r="S64" s="175"/>
      <c r="T64" s="176"/>
      <c r="U64" s="175"/>
      <c r="V64" s="176"/>
      <c r="W64" s="91"/>
      <c r="X64" s="173"/>
    </row>
    <row r="65" spans="15:24" x14ac:dyDescent="0.2">
      <c r="O65" s="170"/>
      <c r="P65" s="174"/>
      <c r="Q65" s="174"/>
      <c r="R65" s="174"/>
      <c r="S65" s="175"/>
      <c r="T65" s="176"/>
      <c r="U65" s="175"/>
      <c r="V65" s="176"/>
      <c r="W65" s="91"/>
      <c r="X65" s="173"/>
    </row>
    <row r="66" spans="15:24" x14ac:dyDescent="0.2">
      <c r="O66" s="170"/>
      <c r="P66" s="174"/>
      <c r="Q66" s="174"/>
      <c r="R66" s="174"/>
      <c r="S66" s="175"/>
      <c r="T66" s="176"/>
      <c r="U66" s="175"/>
      <c r="V66" s="176"/>
      <c r="W66" s="91"/>
      <c r="X66" s="173"/>
    </row>
    <row r="67" spans="15:24" x14ac:dyDescent="0.2">
      <c r="O67" s="170"/>
      <c r="P67" s="174"/>
      <c r="Q67" s="174"/>
      <c r="R67" s="174"/>
      <c r="S67" s="175"/>
      <c r="T67" s="176"/>
      <c r="U67" s="175"/>
      <c r="V67" s="176"/>
      <c r="W67" s="91"/>
      <c r="X67" s="173"/>
    </row>
    <row r="68" spans="15:24" x14ac:dyDescent="0.2">
      <c r="O68" s="170"/>
      <c r="P68" s="174"/>
      <c r="Q68" s="174"/>
      <c r="R68" s="174"/>
      <c r="S68" s="175"/>
      <c r="T68" s="176"/>
      <c r="U68" s="175"/>
      <c r="V68" s="176"/>
      <c r="W68" s="91"/>
      <c r="X68" s="173"/>
    </row>
    <row r="69" spans="15:24" x14ac:dyDescent="0.2">
      <c r="O69" s="170"/>
      <c r="P69" s="174"/>
      <c r="Q69" s="174"/>
      <c r="R69" s="174"/>
      <c r="S69" s="175"/>
      <c r="T69" s="176"/>
      <c r="U69" s="175"/>
      <c r="V69" s="176"/>
      <c r="W69" s="91"/>
      <c r="X69" s="173"/>
    </row>
    <row r="70" spans="15:24" x14ac:dyDescent="0.2">
      <c r="O70" s="170"/>
      <c r="P70" s="174"/>
      <c r="Q70" s="174"/>
      <c r="R70" s="174"/>
      <c r="S70" s="175"/>
      <c r="T70" s="176"/>
      <c r="U70" s="175"/>
      <c r="V70" s="176"/>
      <c r="W70" s="91"/>
      <c r="X70" s="173"/>
    </row>
    <row r="71" spans="15:24" x14ac:dyDescent="0.2">
      <c r="O71" s="170"/>
      <c r="P71" s="174"/>
      <c r="Q71" s="174"/>
      <c r="R71" s="174"/>
      <c r="S71" s="175"/>
      <c r="T71" s="176"/>
      <c r="U71" s="175"/>
      <c r="V71" s="176"/>
      <c r="W71" s="91"/>
      <c r="X71" s="173"/>
    </row>
    <row r="72" spans="15:24" x14ac:dyDescent="0.2">
      <c r="O72" s="170"/>
      <c r="P72" s="174"/>
      <c r="Q72" s="174"/>
      <c r="R72" s="174"/>
      <c r="S72" s="175"/>
      <c r="T72" s="176"/>
      <c r="U72" s="175"/>
      <c r="V72" s="176"/>
      <c r="W72" s="91"/>
      <c r="X72" s="173"/>
    </row>
    <row r="73" spans="15:24" x14ac:dyDescent="0.2">
      <c r="O73" s="170"/>
      <c r="P73" s="174"/>
      <c r="Q73" s="174"/>
      <c r="R73" s="174"/>
      <c r="S73" s="175"/>
      <c r="T73" s="176"/>
      <c r="U73" s="175"/>
      <c r="V73" s="176"/>
      <c r="W73" s="91"/>
      <c r="X73" s="173"/>
    </row>
    <row r="74" spans="15:24" x14ac:dyDescent="0.2">
      <c r="O74" s="170"/>
      <c r="P74" s="174"/>
      <c r="Q74" s="174"/>
      <c r="R74" s="174"/>
      <c r="S74" s="175"/>
      <c r="T74" s="176"/>
      <c r="U74" s="175"/>
      <c r="V74" s="176"/>
      <c r="W74" s="91"/>
      <c r="X74" s="173"/>
    </row>
    <row r="75" spans="15:24" x14ac:dyDescent="0.2">
      <c r="O75" s="170"/>
      <c r="P75" s="174"/>
      <c r="Q75" s="174"/>
      <c r="R75" s="174"/>
      <c r="S75" s="175"/>
      <c r="T75" s="176"/>
      <c r="U75" s="175"/>
      <c r="V75" s="176"/>
      <c r="W75" s="91"/>
      <c r="X75" s="173"/>
    </row>
    <row r="76" spans="15:24" x14ac:dyDescent="0.2">
      <c r="O76" s="170"/>
      <c r="P76" s="174"/>
      <c r="Q76" s="174"/>
      <c r="R76" s="174"/>
      <c r="S76" s="175"/>
      <c r="T76" s="176"/>
      <c r="U76" s="175"/>
      <c r="V76" s="176"/>
      <c r="W76" s="91"/>
      <c r="X76" s="173"/>
    </row>
    <row r="77" spans="15:24" x14ac:dyDescent="0.2">
      <c r="O77" s="170"/>
      <c r="P77" s="174"/>
      <c r="Q77" s="174"/>
      <c r="R77" s="174"/>
      <c r="S77" s="175"/>
      <c r="T77" s="176"/>
      <c r="U77" s="175"/>
      <c r="V77" s="176"/>
      <c r="W77" s="91"/>
      <c r="X77" s="173"/>
    </row>
    <row r="78" spans="15:24" x14ac:dyDescent="0.2">
      <c r="O78" s="169"/>
      <c r="P78" s="174"/>
      <c r="Q78" s="174"/>
      <c r="R78" s="174"/>
      <c r="S78" s="184"/>
      <c r="T78" s="172"/>
      <c r="U78" s="184"/>
      <c r="V78" s="172"/>
      <c r="W78" s="83"/>
      <c r="X78" s="173"/>
    </row>
    <row r="79" spans="15:24" x14ac:dyDescent="0.2">
      <c r="O79" s="169"/>
      <c r="P79" s="185"/>
      <c r="Q79" s="185"/>
      <c r="R79" s="185"/>
      <c r="S79" s="171"/>
      <c r="T79" s="186"/>
      <c r="U79" s="171"/>
      <c r="V79" s="186"/>
      <c r="W79" s="105"/>
      <c r="X79" s="173"/>
    </row>
    <row r="80" spans="15:24" x14ac:dyDescent="0.2">
      <c r="O80" s="173"/>
      <c r="P80" s="173"/>
      <c r="Q80" s="173"/>
      <c r="R80" s="173"/>
      <c r="S80" s="173"/>
      <c r="T80" s="173"/>
      <c r="U80" s="173"/>
      <c r="V80" s="173"/>
      <c r="W80" s="173"/>
      <c r="X80" s="173"/>
    </row>
  </sheetData>
  <pageMargins left="0.74803149606299213" right="0.74803149606299213" top="0.98425196850393704" bottom="0.98425196850393704" header="0.51181102362204722" footer="0.51181102362204722"/>
  <pageSetup paperSize="9" scale="6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Özet_I.Dönem</vt:lpstr>
      <vt:lpstr>Özet_II.Dönem</vt:lpstr>
      <vt:lpstr>Özet_6 aylık</vt:lpstr>
      <vt:lpstr>Grafik</vt:lpstr>
      <vt:lpstr>Grafik (2)</vt:lpstr>
      <vt:lpstr>Grafik!Print_Area</vt:lpstr>
      <vt:lpstr>'Grafik (2)'!Print_Area</vt:lpstr>
      <vt:lpstr>'Özet_6 aylık'!Print_Area</vt:lpstr>
      <vt:lpstr>Özet_I.Dönem!Print_Area</vt:lpstr>
      <vt:lpstr>Özet_II.Dönem!Print_Area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Emre.Kirsan</dc:creator>
  <cp:lastModifiedBy>Sibel Erdogan</cp:lastModifiedBy>
  <dcterms:created xsi:type="dcterms:W3CDTF">2016-05-17T11:56:38Z</dcterms:created>
  <dcterms:modified xsi:type="dcterms:W3CDTF">2020-09-02T12:04:08Z</dcterms:modified>
</cp:coreProperties>
</file>