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8800" windowHeight="12315"/>
  </bookViews>
  <sheets>
    <sheet name="Penetration AFI" sheetId="2" r:id="rId1"/>
  </sheets>
  <externalReferences>
    <externalReference r:id="rId2"/>
    <externalReference r:id="rId3"/>
  </externalReferences>
  <definedNames>
    <definedName name="dönem" localSheetId="0">#REF!</definedName>
    <definedName name="dönem">#REF!</definedName>
    <definedName name="eur" localSheetId="0">[1]Özet!#REF!</definedName>
    <definedName name="eur">[1]Özet!#REF!</definedName>
    <definedName name="usd">'[2]İCMAL dönem'!$H$138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8" i="2"/>
  <c r="B9" i="2"/>
  <c r="B10" i="2"/>
  <c r="B12" i="2"/>
  <c r="B3" i="2"/>
  <c r="B4" i="2"/>
  <c r="B5" i="2"/>
  <c r="B2" i="2"/>
  <c r="AF16" i="2"/>
  <c r="AF17" i="2"/>
  <c r="AF18" i="2"/>
  <c r="AF19" i="2"/>
  <c r="AF20" i="2"/>
  <c r="AF21" i="2"/>
  <c r="AF9" i="2"/>
  <c r="AF4" i="2"/>
  <c r="BH4" i="2" l="1"/>
  <c r="C2" i="2"/>
  <c r="C3" i="2"/>
  <c r="C4" i="2"/>
  <c r="C5" i="2"/>
  <c r="C8" i="2"/>
  <c r="C9" i="2"/>
  <c r="C10" i="2"/>
  <c r="C12" i="2"/>
  <c r="C7" i="2"/>
  <c r="BH16" i="2"/>
  <c r="BH17" i="2"/>
  <c r="BH18" i="2"/>
  <c r="BH19" i="2"/>
  <c r="BH20" i="2"/>
  <c r="BH21" i="2"/>
  <c r="BH9" i="2"/>
  <c r="D2" i="2" l="1"/>
  <c r="D3" i="2"/>
  <c r="D5" i="2"/>
  <c r="D7" i="2"/>
  <c r="D8" i="2"/>
  <c r="D10" i="2"/>
  <c r="D12" i="2"/>
  <c r="AG16" i="2"/>
  <c r="AG17" i="2"/>
  <c r="AG20" i="2"/>
  <c r="AG21" i="2"/>
  <c r="AG9" i="2" l="1"/>
  <c r="AG19" i="2" l="1"/>
  <c r="AG4" i="2"/>
  <c r="AG18" i="2" s="1"/>
  <c r="AH20" i="2" l="1"/>
  <c r="E2" i="2" l="1"/>
  <c r="E3" i="2"/>
  <c r="E5" i="2"/>
  <c r="E7" i="2"/>
  <c r="E8" i="2"/>
  <c r="E10" i="2"/>
  <c r="E12" i="2"/>
  <c r="AH9" i="2"/>
  <c r="AH16" i="2"/>
  <c r="AH17" i="2"/>
  <c r="AH21" i="2"/>
  <c r="BI4" i="2"/>
  <c r="AH4" i="2"/>
  <c r="AI4" i="2"/>
  <c r="AJ4" i="2"/>
  <c r="D4" i="2" s="1"/>
  <c r="AK4" i="2"/>
  <c r="AL4" i="2"/>
  <c r="AH18" i="2" l="1"/>
  <c r="E4" i="2"/>
  <c r="AH19" i="2"/>
  <c r="F7" i="2"/>
  <c r="F8" i="2"/>
  <c r="F10" i="2"/>
  <c r="F12" i="2"/>
  <c r="AI16" i="2"/>
  <c r="AI17" i="2"/>
  <c r="AI20" i="2"/>
  <c r="AI21" i="2"/>
  <c r="AI9" i="2"/>
  <c r="AI19" i="2" s="1"/>
  <c r="F3" i="2" l="1"/>
  <c r="F5" i="2"/>
  <c r="F2" i="2"/>
  <c r="AI18" i="2"/>
  <c r="G12" i="2" l="1"/>
  <c r="G10" i="2"/>
  <c r="G8" i="2"/>
  <c r="G7" i="2"/>
  <c r="BI16" i="2"/>
  <c r="BI17" i="2"/>
  <c r="BI19" i="2"/>
  <c r="BI20" i="2"/>
  <c r="BI21" i="2"/>
  <c r="BI9" i="2"/>
  <c r="G3" i="2"/>
  <c r="G5" i="2"/>
  <c r="G2" i="2"/>
  <c r="BI18" i="2" l="1"/>
  <c r="AJ16" i="2"/>
  <c r="AJ17" i="2"/>
  <c r="AJ20" i="2"/>
  <c r="AJ21" i="2"/>
  <c r="H2" i="2"/>
  <c r="H3" i="2"/>
  <c r="H5" i="2"/>
  <c r="H7" i="2"/>
  <c r="H8" i="2"/>
  <c r="H10" i="2"/>
  <c r="H12" i="2"/>
  <c r="AJ9" i="2" l="1"/>
  <c r="D9" i="2" s="1"/>
  <c r="AJ19" i="2" l="1"/>
  <c r="AJ18" i="2"/>
  <c r="K7" i="2"/>
  <c r="K8" i="2"/>
  <c r="K10" i="2"/>
  <c r="K12" i="2"/>
  <c r="K3" i="2"/>
  <c r="K5" i="2"/>
  <c r="K2" i="2"/>
  <c r="I2" i="2" l="1"/>
  <c r="I3" i="2"/>
  <c r="I5" i="2"/>
  <c r="I7" i="2"/>
  <c r="I8" i="2"/>
  <c r="I10" i="2"/>
  <c r="I12" i="2"/>
  <c r="M2" i="2"/>
  <c r="AK16" i="2"/>
  <c r="AK17" i="2"/>
  <c r="AK20" i="2"/>
  <c r="AK21" i="2"/>
  <c r="AK9" i="2" l="1"/>
  <c r="E9" i="2" s="1"/>
  <c r="AK19" i="2" l="1"/>
  <c r="AK18" i="2" l="1"/>
  <c r="J2" i="2"/>
  <c r="J3" i="2"/>
  <c r="J5" i="2"/>
  <c r="AL16" i="2"/>
  <c r="AL17" i="2"/>
  <c r="AL20" i="2"/>
  <c r="AL21" i="2"/>
  <c r="AL9" i="2"/>
  <c r="AL19" i="2" l="1"/>
  <c r="F9" i="2"/>
  <c r="BJ16" i="2"/>
  <c r="BJ17" i="2"/>
  <c r="BJ20" i="2"/>
  <c r="BJ21" i="2"/>
  <c r="BJ9" i="2" l="1"/>
  <c r="G9" i="2" s="1"/>
  <c r="BJ19" i="2" l="1"/>
  <c r="J7" i="2"/>
  <c r="J8" i="2"/>
  <c r="J10" i="2"/>
  <c r="J12" i="2"/>
  <c r="BJ4" i="2"/>
  <c r="G4" i="2" s="1"/>
  <c r="AL18" i="2" l="1"/>
  <c r="F4" i="2"/>
  <c r="BJ18" i="2"/>
  <c r="L12" i="2"/>
  <c r="L10" i="2"/>
  <c r="L8" i="2"/>
  <c r="L7" i="2"/>
  <c r="L5" i="2"/>
  <c r="L3" i="2"/>
  <c r="L2" i="2"/>
  <c r="AM16" i="2"/>
  <c r="AM17" i="2"/>
  <c r="AM20" i="2"/>
  <c r="AM21" i="2"/>
  <c r="AM9" i="2" l="1"/>
  <c r="H9" i="2" s="1"/>
  <c r="AM19" i="2" l="1"/>
  <c r="AM4" i="2"/>
  <c r="H4" i="2" s="1"/>
  <c r="AM18" i="2" l="1"/>
  <c r="AN16" i="2"/>
  <c r="AN17" i="2"/>
  <c r="AN20" i="2"/>
  <c r="AN21" i="2"/>
  <c r="AN9" i="2"/>
  <c r="I9" i="2" s="1"/>
  <c r="M7" i="2"/>
  <c r="M8" i="2"/>
  <c r="M10" i="2"/>
  <c r="M12" i="2"/>
  <c r="M3" i="2"/>
  <c r="M5" i="2"/>
  <c r="AN4" i="2"/>
  <c r="I4" i="2" s="1"/>
  <c r="AN18" i="2" l="1"/>
  <c r="AN19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O4" i="2"/>
  <c r="J4" i="2" s="1"/>
  <c r="AP4" i="2"/>
  <c r="L4" i="2" s="1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K4" i="2"/>
  <c r="K4" i="2" s="1"/>
  <c r="BL4" i="2"/>
  <c r="BM4" i="2"/>
  <c r="BN4" i="2"/>
  <c r="BO4" i="2"/>
  <c r="BP4" i="2"/>
  <c r="BQ4" i="2"/>
  <c r="BR4" i="2"/>
  <c r="BS4" i="2"/>
  <c r="BT4" i="2"/>
  <c r="BU4" i="2"/>
  <c r="BV4" i="2"/>
  <c r="BW4" i="2"/>
  <c r="BW18" i="2" s="1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O9" i="2"/>
  <c r="J9" i="2" s="1"/>
  <c r="AP9" i="2"/>
  <c r="AQ9" i="2"/>
  <c r="M9" i="2" s="1"/>
  <c r="AR9" i="2"/>
  <c r="AR19" i="2" s="1"/>
  <c r="AS9" i="2"/>
  <c r="AS19" i="2" s="1"/>
  <c r="AT9" i="2"/>
  <c r="AT19" i="2" s="1"/>
  <c r="AU9" i="2"/>
  <c r="AU19" i="2" s="1"/>
  <c r="AV9" i="2"/>
  <c r="AW9" i="2"/>
  <c r="AW19" i="2" s="1"/>
  <c r="AX9" i="2"/>
  <c r="AY9" i="2"/>
  <c r="AY19" i="2" s="1"/>
  <c r="AZ9" i="2"/>
  <c r="AZ19" i="2" s="1"/>
  <c r="BA9" i="2"/>
  <c r="BB9" i="2"/>
  <c r="BB19" i="2" s="1"/>
  <c r="BC9" i="2"/>
  <c r="BC19" i="2" s="1"/>
  <c r="BD9" i="2"/>
  <c r="BE9" i="2"/>
  <c r="BE19" i="2" s="1"/>
  <c r="BF9" i="2"/>
  <c r="BF19" i="2" s="1"/>
  <c r="BG9" i="2"/>
  <c r="BG19" i="2" s="1"/>
  <c r="BK9" i="2"/>
  <c r="K9" i="2" s="1"/>
  <c r="BL9" i="2"/>
  <c r="BL19" i="2" s="1"/>
  <c r="BM9" i="2"/>
  <c r="BN9" i="2"/>
  <c r="BN19" i="2" s="1"/>
  <c r="BO9" i="2"/>
  <c r="BP9" i="2"/>
  <c r="BP19" i="2" s="1"/>
  <c r="BQ9" i="2"/>
  <c r="BQ19" i="2" s="1"/>
  <c r="BR9" i="2"/>
  <c r="BS9" i="2"/>
  <c r="BT9" i="2"/>
  <c r="BT19" i="2" s="1"/>
  <c r="BU9" i="2"/>
  <c r="BU19" i="2" s="1"/>
  <c r="BV9" i="2"/>
  <c r="BV19" i="2" s="1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8" i="2"/>
  <c r="BY18" i="2"/>
  <c r="BZ18" i="2"/>
  <c r="CA18" i="2"/>
  <c r="CB18" i="2"/>
  <c r="CC18" i="2"/>
  <c r="CD18" i="2"/>
  <c r="CE18" i="2"/>
  <c r="CF18" i="2"/>
  <c r="CG18" i="2"/>
  <c r="CH18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AA4" i="2" l="1"/>
  <c r="BK19" i="2"/>
  <c r="BR18" i="2"/>
  <c r="BG18" i="2"/>
  <c r="AP19" i="2"/>
  <c r="L9" i="2"/>
  <c r="AQ19" i="2"/>
  <c r="BC18" i="2"/>
  <c r="BR19" i="2"/>
  <c r="W9" i="2"/>
  <c r="AQ18" i="2"/>
  <c r="AY18" i="2"/>
  <c r="BD18" i="2"/>
  <c r="AC4" i="2"/>
  <c r="BO18" i="2"/>
  <c r="W4" i="2"/>
  <c r="BN18" i="2"/>
  <c r="AD4" i="2"/>
  <c r="AV18" i="2"/>
  <c r="T4" i="2"/>
  <c r="M4" i="2"/>
  <c r="BS18" i="2"/>
  <c r="BV18" i="2"/>
  <c r="X4" i="2"/>
  <c r="R9" i="2"/>
  <c r="Y4" i="2"/>
  <c r="AU18" i="2"/>
  <c r="AZ18" i="2"/>
  <c r="BS19" i="2"/>
  <c r="AB4" i="2"/>
  <c r="N4" i="2"/>
  <c r="S4" i="2"/>
  <c r="BK18" i="2"/>
  <c r="Q4" i="2"/>
  <c r="AC9" i="2"/>
  <c r="V9" i="2"/>
  <c r="Y9" i="2"/>
  <c r="O4" i="2"/>
  <c r="R4" i="2"/>
  <c r="BO19" i="2"/>
  <c r="BD19" i="2"/>
  <c r="AV19" i="2"/>
  <c r="Z9" i="2"/>
  <c r="X9" i="2"/>
  <c r="V4" i="2"/>
  <c r="AD9" i="2"/>
  <c r="N9" i="2"/>
  <c r="Z4" i="2"/>
  <c r="P4" i="2"/>
  <c r="U9" i="2"/>
  <c r="Q9" i="2"/>
  <c r="U4" i="2"/>
  <c r="BU18" i="2"/>
  <c r="BQ18" i="2"/>
  <c r="BM18" i="2"/>
  <c r="BF18" i="2"/>
  <c r="BB18" i="2"/>
  <c r="AX18" i="2"/>
  <c r="AT18" i="2"/>
  <c r="AP18" i="2"/>
  <c r="AB9" i="2"/>
  <c r="T9" i="2"/>
  <c r="P9" i="2"/>
  <c r="BM19" i="2"/>
  <c r="AX19" i="2"/>
  <c r="BT18" i="2"/>
  <c r="BP18" i="2"/>
  <c r="BL18" i="2"/>
  <c r="BE18" i="2"/>
  <c r="BA18" i="2"/>
  <c r="AW18" i="2"/>
  <c r="AS18" i="2"/>
  <c r="AO18" i="2"/>
  <c r="AE9" i="2"/>
  <c r="AA9" i="2"/>
  <c r="S9" i="2"/>
  <c r="O9" i="2"/>
  <c r="AE4" i="2"/>
  <c r="BA19" i="2"/>
  <c r="AO19" i="2"/>
  <c r="AR18" i="2"/>
</calcChain>
</file>

<file path=xl/sharedStrings.xml><?xml version="1.0" encoding="utf-8"?>
<sst xmlns="http://schemas.openxmlformats.org/spreadsheetml/2006/main" count="79" uniqueCount="79">
  <si>
    <t>Değişim Mart 21</t>
  </si>
  <si>
    <t>Değişim Aralık 20</t>
  </si>
  <si>
    <t>Değişim Eylül 20</t>
  </si>
  <si>
    <t>Değişim Haz 20</t>
  </si>
  <si>
    <t>Değişim Mart 20</t>
  </si>
  <si>
    <t>Değişim Aralık 19</t>
  </si>
  <si>
    <t>Değişim 
Eylül 19</t>
  </si>
  <si>
    <t>Değişim 
Haz 19</t>
  </si>
  <si>
    <t>Değişim Mart 19</t>
  </si>
  <si>
    <t>Değişim Aralık 18</t>
  </si>
  <si>
    <t>Değişim 
Eylül 18</t>
  </si>
  <si>
    <t>Değişim 
Haz 18</t>
  </si>
  <si>
    <t>Değişim Mart 18</t>
  </si>
  <si>
    <t>Değişim Aralık 17</t>
  </si>
  <si>
    <t>2021 Mart</t>
  </si>
  <si>
    <t>2020 Eylül</t>
  </si>
  <si>
    <t>2020 Haz</t>
  </si>
  <si>
    <t>2020 Mart</t>
  </si>
  <si>
    <t>2019 Eylül</t>
  </si>
  <si>
    <t>2019 Haz</t>
  </si>
  <si>
    <t>2019 Mart</t>
  </si>
  <si>
    <t>2018 Eylül</t>
  </si>
  <si>
    <t>2018 Haz</t>
  </si>
  <si>
    <t>2018 Mart</t>
  </si>
  <si>
    <t>2017 Eylül</t>
  </si>
  <si>
    <t>2017 Haz</t>
  </si>
  <si>
    <t>2017 Mart</t>
  </si>
  <si>
    <t>2016 Eylül</t>
  </si>
  <si>
    <t>2016 Haz</t>
  </si>
  <si>
    <t>2016 Mart</t>
  </si>
  <si>
    <t>2014</t>
  </si>
  <si>
    <t>2021 Haz</t>
  </si>
  <si>
    <t>Değişim Haz 21</t>
  </si>
  <si>
    <t>2021 Eylül</t>
  </si>
  <si>
    <t>Değişim Eylül 21</t>
  </si>
  <si>
    <t>2022 Mart</t>
  </si>
  <si>
    <t>Değişim Aralık 21</t>
  </si>
  <si>
    <t>Değişim Mart 22</t>
  </si>
  <si>
    <t>Değişim Haz 22</t>
  </si>
  <si>
    <t>2022 Haz</t>
  </si>
  <si>
    <t>2022 Eylül</t>
  </si>
  <si>
    <t>Değişim 
Eylül 22</t>
  </si>
  <si>
    <t>Değişim Mart 23</t>
  </si>
  <si>
    <t>Değişim Aralık 22</t>
  </si>
  <si>
    <t>Değişim Haz 23</t>
  </si>
  <si>
    <t>Değişim 
Eylül 23</t>
  </si>
  <si>
    <t>Değişim Aralık 23</t>
  </si>
  <si>
    <t>(1.000 TRY)</t>
  </si>
  <si>
    <t>Machinery-Equipment Investment</t>
  </si>
  <si>
    <t>Real Estate Investment</t>
  </si>
  <si>
    <t>Total Fixed Investment</t>
  </si>
  <si>
    <t>GDP</t>
  </si>
  <si>
    <t>Machinery-Equipment Leasing Turnover</t>
  </si>
  <si>
    <t>Immovable Leasing Turnover</t>
  </si>
  <si>
    <t>Total Leasing Turnover</t>
  </si>
  <si>
    <t>Total Leasing Assets</t>
  </si>
  <si>
    <t>Fider Members' Total Leasing Assets</t>
  </si>
  <si>
    <t>Net Leasing Receivables</t>
  </si>
  <si>
    <t xml:space="preserve">Fider Members' Net Leasing Receivables </t>
  </si>
  <si>
    <t>PENETRATION RATES</t>
  </si>
  <si>
    <t xml:space="preserve">Leasing Turnover (Except Real Estate) /  
Total Fixed Investment (Except Real Estate) </t>
  </si>
  <si>
    <t xml:space="preserve">Leasing Turnover (Real Estate Investment) /  
Total Fixed Investment (Real Estate Investments) </t>
  </si>
  <si>
    <t>Leasing Turnover /  
Total Fixed Investment Expenditures</t>
  </si>
  <si>
    <t>Leasing Turnover/GDP</t>
  </si>
  <si>
    <t>Total Assets/GDP</t>
  </si>
  <si>
    <t>Total Machinery Investments/GDP</t>
  </si>
  <si>
    <t>Fider Members' Net Leasing Receivables/ GDP</t>
  </si>
  <si>
    <t>Change Dec 24</t>
  </si>
  <si>
    <t>Change 
Sep 24</t>
  </si>
  <si>
    <t>Change Jun 24</t>
  </si>
  <si>
    <t>Change Mar 24</t>
  </si>
  <si>
    <t>Change Mar 25</t>
  </si>
  <si>
    <t>2024 Sep</t>
  </si>
  <si>
    <t>2024 Jun</t>
  </si>
  <si>
    <t>2024 Mar</t>
  </si>
  <si>
    <t>2023 Sep</t>
  </si>
  <si>
    <t>2023 Jun</t>
  </si>
  <si>
    <t>2023 Mar</t>
  </si>
  <si>
    <t>2025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</si>
</sst>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YTL&quot;;[Red]\-#,##0\ &quot;YTL&quot;"/>
    <numFmt numFmtId="165" formatCode="_-* #,##0.00\ _₺_-;\-* #,##0.00\ _₺_-;_-* &quot;-&quot;??\ _₺_-;_-@_-"/>
    <numFmt numFmtId="166" formatCode="_-* #,##0\ _₺_-;\-* #,##0\ _₺_-;_-* &quot;-&quot;??\ _₺_-;_-@_-"/>
    <numFmt numFmtId="167" formatCode="_-* #,##0\ _Y_T_L_-;\-* #,##0\ _Y_T_L_-;_-* &quot;-&quot;??\ _Y_T_L_-;_-@_-"/>
    <numFmt numFmtId="168" formatCode="0.0%"/>
  </numFmts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164" fontId="3" fillId="2" borderId="0" xfId="3" quotePrefix="1" applyNumberFormat="1" applyFill="1" applyAlignment="1">
      <alignment horizontal="center" wrapText="1"/>
    </xf>
    <xf numFmtId="12" fontId="3" fillId="2" borderId="0" xfId="3" quotePrefix="1" applyNumberFormat="1" applyFill="1" applyAlignment="1">
      <alignment horizontal="center" wrapText="1"/>
    </xf>
    <xf numFmtId="12" fontId="3" fillId="2" borderId="0" xfId="3" applyNumberFormat="1" applyFill="1" applyAlignment="1">
      <alignment horizontal="center" wrapText="1"/>
    </xf>
    <xf numFmtId="0" fontId="3" fillId="2" borderId="0" xfId="3" applyFill="1" applyAlignment="1">
      <alignment horizontal="center"/>
    </xf>
    <xf numFmtId="0" fontId="3" fillId="0" borderId="0" xfId="3" applyFill="1"/>
    <xf numFmtId="0" fontId="3" fillId="0" borderId="0" xfId="3" applyFill="1" applyAlignment="1">
      <alignment horizontal="center" wrapText="1"/>
    </xf>
    <xf numFmtId="10" fontId="2" fillId="0" borderId="0" xfId="4" applyNumberFormat="1" applyFont="1" applyFill="1" applyAlignment="1">
      <alignment horizontal="center" wrapText="1"/>
    </xf>
    <xf numFmtId="166" fontId="2" fillId="0" borderId="0" xfId="1" applyNumberFormat="1" applyFont="1" applyFill="1" applyAlignment="1">
      <alignment horizontal="center" wrapText="1"/>
    </xf>
    <xf numFmtId="167" fontId="2" fillId="0" borderId="0" xfId="5" applyNumberFormat="1" applyFont="1" applyFill="1" applyAlignment="1">
      <alignment horizontal="center" wrapText="1"/>
    </xf>
    <xf numFmtId="167" fontId="2" fillId="0" borderId="0" xfId="5" applyNumberFormat="1" applyFont="1" applyFill="1"/>
    <xf numFmtId="0" fontId="3" fillId="0" borderId="0" xfId="3" applyFill="1" applyAlignment="1">
      <alignment horizontal="center"/>
    </xf>
    <xf numFmtId="167" fontId="2" fillId="0" borderId="0" xfId="4" applyNumberFormat="1" applyFont="1" applyFill="1" applyAlignment="1">
      <alignment horizontal="center" wrapText="1"/>
    </xf>
    <xf numFmtId="9" fontId="2" fillId="0" borderId="0" xfId="2" applyFont="1" applyFill="1" applyAlignment="1">
      <alignment horizontal="center" wrapText="1"/>
    </xf>
    <xf numFmtId="168" fontId="2" fillId="0" borderId="0" xfId="4" applyNumberFormat="1" applyFont="1" applyFill="1" applyAlignment="1">
      <alignment horizontal="center" wrapText="1"/>
    </xf>
    <xf numFmtId="9" fontId="2" fillId="0" borderId="0" xfId="4" applyFont="1" applyFill="1"/>
    <xf numFmtId="166" fontId="0" fillId="0" borderId="0" xfId="5" applyNumberFormat="1" applyFont="1" applyFill="1" applyBorder="1"/>
    <xf numFmtId="0" fontId="3" fillId="3" borderId="0" xfId="3" applyFill="1" applyAlignment="1">
      <alignment horizontal="center" wrapText="1"/>
    </xf>
    <xf numFmtId="167" fontId="2" fillId="3" borderId="0" xfId="5" applyNumberFormat="1" applyFont="1" applyFill="1" applyAlignment="1">
      <alignment horizontal="center" wrapText="1"/>
    </xf>
    <xf numFmtId="0" fontId="3" fillId="3" borderId="0" xfId="3" applyFill="1"/>
    <xf numFmtId="167" fontId="2" fillId="3" borderId="0" xfId="5" applyNumberFormat="1" applyFont="1" applyFill="1"/>
    <xf numFmtId="10" fontId="2" fillId="3" borderId="0" xfId="4" applyNumberFormat="1" applyFont="1" applyFill="1"/>
    <xf numFmtId="10" fontId="2" fillId="0" borderId="0" xfId="4" applyNumberFormat="1" applyFont="1" applyFill="1" applyAlignment="1">
      <alignment horizontal="right" wrapText="1"/>
    </xf>
    <xf numFmtId="167" fontId="3" fillId="0" borderId="0" xfId="3" applyNumberFormat="1" applyFill="1" applyAlignment="1">
      <alignment horizontal="center" wrapText="1"/>
    </xf>
    <xf numFmtId="164" fontId="1" fillId="2" borderId="0" xfId="3" quotePrefix="1" applyNumberFormat="1" applyFont="1" applyFill="1" applyAlignment="1">
      <alignment horizontal="center" wrapText="1"/>
    </xf>
    <xf numFmtId="0" fontId="3" fillId="0" borderId="0" xfId="3" applyFill="1" applyAlignment="1">
      <alignment horizontal="center" vertical="center" wrapText="1"/>
    </xf>
    <xf numFmtId="164" fontId="3" fillId="2" borderId="0" xfId="3" quotePrefix="1" applyNumberFormat="1" applyFill="1" applyAlignment="1">
      <alignment horizontal="center" vertical="center" wrapText="1"/>
    </xf>
    <xf numFmtId="0" fontId="3" fillId="3" borderId="0" xfId="3" applyFill="1" applyAlignment="1">
      <alignment horizontal="center" vertical="center" wrapText="1"/>
    </xf>
  </cellXfs>
  <cellStyles count="6">
    <cellStyle name="Comma" xfId="1" builtinId="3"/>
    <cellStyle name="Normal" xfId="0" builtinId="0"/>
    <cellStyle name="Normal 4" xfId="3"/>
    <cellStyle name="Percent" xfId="2" builtinId="5"/>
    <cellStyle name="Virgül 2" xfId="5"/>
    <cellStyle name="Yüzd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re.Kirsan.FKB/AppData/Local/Microsoft/Windows/INetCache/Content.Outlook/DFE8VYRS/1-Varl&#305;kKodlar&#305;naGore_2016IV_Kumule_rap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re.Kirsan/Desktop/&#304;nternet%20Sitesi/MAL%20GRUPLARI/F&#304;NANSAL%20K&#304;RALAMA%20SEKT&#214;R&#220;%20VARLIK%20KODLARINA%20G&#214;RE%20&#304;STAT&#304;ST&#304;K%20&#199;ALI&#350;MASI%202014%20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2016_2015 Karşılaştırm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III.DÖNEM ŞİRKETLER"/>
      <sheetName val="MAL GRUPLARINA GÖRE SIR."/>
      <sheetName val="İCMAL dönem"/>
      <sheetName val="İCMAL kümülatif"/>
      <sheetName val="USD BAZ.YAT. TUT.GÖRE SIR."/>
      <sheetName val="USD BAZ YAT TUT GÖRE YILLIK"/>
      <sheetName val="VARLIK KOD. GÖRE 2013-2014 KARŞ"/>
      <sheetName val="VARLIK KOD. GÖRE YILLIK KARŞ."/>
    </sheetNames>
    <sheetDataSet>
      <sheetData sheetId="0"/>
      <sheetData sheetId="1"/>
      <sheetData sheetId="2"/>
      <sheetData sheetId="3">
        <row r="138">
          <cell r="H138">
            <v>2.3189000000000002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R144"/>
  <sheetViews>
    <sheetView tabSelected="1" workbookViewId="0">
      <pane xSplit="1" ySplit="1" topLeftCell="B2" activePane="bottomRight" state="frozen"/>
      <selection sqref="A1:I2"/>
      <selection pane="topRight" sqref="A1:I2"/>
      <selection pane="bottomLeft" sqref="A1:I2"/>
      <selection pane="bottomRight" activeCell="AF1" sqref="AF1"/>
    </sheetView>
  </sheetViews>
  <sheetFormatPr defaultColWidth="8.85546875" defaultRowHeight="15" x14ac:dyDescent="0.25"/>
  <cols>
    <col min="1" max="1" width="45.42578125" style="6" bestFit="1" customWidth="1"/>
    <col min="2" max="2" width="7.5703125" style="6" bestFit="1" customWidth="1"/>
    <col min="3" max="3" width="8.42578125" style="6" bestFit="1" customWidth="1"/>
    <col min="4" max="4" width="7.85546875" style="6" customWidth="1"/>
    <col min="5" max="5" width="8.28515625" style="6" customWidth="1"/>
    <col min="6" max="6" width="8.140625" style="6" customWidth="1"/>
    <col min="7" max="8" width="8.140625" style="6" hidden="1" customWidth="1"/>
    <col min="9" max="10" width="8" style="6" hidden="1" customWidth="1"/>
    <col min="11" max="11" width="8.42578125" style="6" hidden="1" customWidth="1"/>
    <col min="12" max="12" width="8.140625" style="6" hidden="1" customWidth="1"/>
    <col min="13" max="13" width="8.42578125" style="6" hidden="1" customWidth="1"/>
    <col min="14" max="14" width="8.140625" style="6" hidden="1" customWidth="1"/>
    <col min="15" max="15" width="8.42578125" style="6" hidden="1" customWidth="1"/>
    <col min="16" max="16" width="8.85546875" style="6" hidden="1" customWidth="1"/>
    <col min="17" max="18" width="8.140625" style="6" hidden="1" customWidth="1"/>
    <col min="19" max="19" width="8.42578125" style="6" hidden="1" customWidth="1"/>
    <col min="20" max="20" width="11" style="6" hidden="1" customWidth="1"/>
    <col min="21" max="21" width="10.28515625" style="6" hidden="1" customWidth="1"/>
    <col min="22" max="22" width="9.140625" style="6" hidden="1" customWidth="1"/>
    <col min="23" max="23" width="8.7109375" style="6" hidden="1" customWidth="1"/>
    <col min="24" max="24" width="8.140625" style="6" hidden="1" customWidth="1"/>
    <col min="25" max="25" width="8.85546875" style="6" hidden="1" customWidth="1"/>
    <col min="26" max="26" width="8.140625" style="6" hidden="1" customWidth="1"/>
    <col min="27" max="27" width="8.85546875" style="6" hidden="1" customWidth="1"/>
    <col min="28" max="28" width="8.140625" style="6" hidden="1" customWidth="1"/>
    <col min="29" max="29" width="11" style="6" hidden="1" customWidth="1"/>
    <col min="30" max="30" width="10.85546875" style="6" hidden="1" customWidth="1"/>
    <col min="31" max="31" width="9.28515625" style="6" hidden="1" customWidth="1"/>
    <col min="32" max="33" width="15.5703125" style="6" bestFit="1" customWidth="1"/>
    <col min="34" max="35" width="15.42578125" style="6" bestFit="1" customWidth="1"/>
    <col min="36" max="36" width="15.5703125" style="6" bestFit="1" customWidth="1"/>
    <col min="37" max="38" width="15.42578125" style="6" customWidth="1"/>
    <col min="39" max="39" width="15.5703125" style="6" hidden="1" customWidth="1"/>
    <col min="40" max="40" width="15.42578125" style="6" hidden="1" customWidth="1"/>
    <col min="41" max="41" width="14.5703125" style="6" hidden="1" customWidth="1"/>
    <col min="42" max="42" width="17.42578125" style="6" hidden="1" customWidth="1"/>
    <col min="43" max="48" width="14.5703125" style="6" hidden="1" customWidth="1"/>
    <col min="49" max="52" width="15.42578125" style="6" hidden="1" customWidth="1"/>
    <col min="53" max="53" width="13.85546875" style="6" hidden="1" customWidth="1"/>
    <col min="54" max="55" width="14.5703125" style="6" hidden="1" customWidth="1"/>
    <col min="56" max="56" width="16.28515625" style="6" hidden="1" customWidth="1"/>
    <col min="57" max="58" width="14.5703125" style="6" hidden="1" customWidth="1"/>
    <col min="59" max="59" width="16.28515625" style="6" hidden="1" customWidth="1"/>
    <col min="60" max="65" width="16.28515625" style="6" customWidth="1"/>
    <col min="66" max="66" width="15.42578125" style="6" bestFit="1" customWidth="1"/>
    <col min="67" max="67" width="16.28515625" style="6" customWidth="1"/>
    <col min="68" max="75" width="15.42578125" style="6" bestFit="1" customWidth="1"/>
    <col min="76" max="80" width="16" style="5" bestFit="1" customWidth="1"/>
    <col min="81" max="86" width="15" style="5" bestFit="1" customWidth="1"/>
    <col min="87" max="320" width="8.85546875" style="5"/>
    <col min="321" max="321" width="33.85546875" style="5" customWidth="1"/>
    <col min="322" max="322" width="9.28515625" style="5" bestFit="1" customWidth="1"/>
    <col min="323" max="342" width="23.7109375" style="5" customWidth="1"/>
    <col min="343" max="576" width="8.85546875" style="5"/>
    <col min="577" max="577" width="33.85546875" style="5" customWidth="1"/>
    <col min="578" max="578" width="9.28515625" style="5" bestFit="1" customWidth="1"/>
    <col min="579" max="598" width="23.7109375" style="5" customWidth="1"/>
    <col min="599" max="832" width="8.85546875" style="5"/>
    <col min="833" max="833" width="33.85546875" style="5" customWidth="1"/>
    <col min="834" max="834" width="9.28515625" style="5" bestFit="1" customWidth="1"/>
    <col min="835" max="854" width="23.7109375" style="5" customWidth="1"/>
    <col min="855" max="1088" width="8.85546875" style="5"/>
    <col min="1089" max="1089" width="33.85546875" style="5" customWidth="1"/>
    <col min="1090" max="1090" width="9.28515625" style="5" bestFit="1" customWidth="1"/>
    <col min="1091" max="1110" width="23.7109375" style="5" customWidth="1"/>
    <col min="1111" max="1344" width="8.85546875" style="5"/>
    <col min="1345" max="1345" width="33.85546875" style="5" customWidth="1"/>
    <col min="1346" max="1346" width="9.28515625" style="5" bestFit="1" customWidth="1"/>
    <col min="1347" max="1366" width="23.7109375" style="5" customWidth="1"/>
    <col min="1367" max="1600" width="8.85546875" style="5"/>
    <col min="1601" max="1601" width="33.85546875" style="5" customWidth="1"/>
    <col min="1602" max="1602" width="9.28515625" style="5" bestFit="1" customWidth="1"/>
    <col min="1603" max="1622" width="23.7109375" style="5" customWidth="1"/>
    <col min="1623" max="1856" width="8.85546875" style="5"/>
    <col min="1857" max="1857" width="33.85546875" style="5" customWidth="1"/>
    <col min="1858" max="1858" width="9.28515625" style="5" bestFit="1" customWidth="1"/>
    <col min="1859" max="1878" width="23.7109375" style="5" customWidth="1"/>
    <col min="1879" max="2112" width="8.85546875" style="5"/>
    <col min="2113" max="2113" width="33.85546875" style="5" customWidth="1"/>
    <col min="2114" max="2114" width="9.28515625" style="5" bestFit="1" customWidth="1"/>
    <col min="2115" max="2134" width="23.7109375" style="5" customWidth="1"/>
    <col min="2135" max="2368" width="8.85546875" style="5"/>
    <col min="2369" max="2369" width="33.85546875" style="5" customWidth="1"/>
    <col min="2370" max="2370" width="9.28515625" style="5" bestFit="1" customWidth="1"/>
    <col min="2371" max="2390" width="23.7109375" style="5" customWidth="1"/>
    <col min="2391" max="2624" width="8.85546875" style="5"/>
    <col min="2625" max="2625" width="33.85546875" style="5" customWidth="1"/>
    <col min="2626" max="2626" width="9.28515625" style="5" bestFit="1" customWidth="1"/>
    <col min="2627" max="2646" width="23.7109375" style="5" customWidth="1"/>
    <col min="2647" max="2880" width="8.85546875" style="5"/>
    <col min="2881" max="2881" width="33.85546875" style="5" customWidth="1"/>
    <col min="2882" max="2882" width="9.28515625" style="5" bestFit="1" customWidth="1"/>
    <col min="2883" max="2902" width="23.7109375" style="5" customWidth="1"/>
    <col min="2903" max="3136" width="8.85546875" style="5"/>
    <col min="3137" max="3137" width="33.85546875" style="5" customWidth="1"/>
    <col min="3138" max="3138" width="9.28515625" style="5" bestFit="1" customWidth="1"/>
    <col min="3139" max="3158" width="23.7109375" style="5" customWidth="1"/>
    <col min="3159" max="3392" width="8.85546875" style="5"/>
    <col min="3393" max="3393" width="33.85546875" style="5" customWidth="1"/>
    <col min="3394" max="3394" width="9.28515625" style="5" bestFit="1" customWidth="1"/>
    <col min="3395" max="3414" width="23.7109375" style="5" customWidth="1"/>
    <col min="3415" max="3648" width="8.85546875" style="5"/>
    <col min="3649" max="3649" width="33.85546875" style="5" customWidth="1"/>
    <col min="3650" max="3650" width="9.28515625" style="5" bestFit="1" customWidth="1"/>
    <col min="3651" max="3670" width="23.7109375" style="5" customWidth="1"/>
    <col min="3671" max="3904" width="8.85546875" style="5"/>
    <col min="3905" max="3905" width="33.85546875" style="5" customWidth="1"/>
    <col min="3906" max="3906" width="9.28515625" style="5" bestFit="1" customWidth="1"/>
    <col min="3907" max="3926" width="23.7109375" style="5" customWidth="1"/>
    <col min="3927" max="4160" width="8.85546875" style="5"/>
    <col min="4161" max="4161" width="33.85546875" style="5" customWidth="1"/>
    <col min="4162" max="4162" width="9.28515625" style="5" bestFit="1" customWidth="1"/>
    <col min="4163" max="4182" width="23.7109375" style="5" customWidth="1"/>
    <col min="4183" max="4416" width="8.85546875" style="5"/>
    <col min="4417" max="4417" width="33.85546875" style="5" customWidth="1"/>
    <col min="4418" max="4418" width="9.28515625" style="5" bestFit="1" customWidth="1"/>
    <col min="4419" max="4438" width="23.7109375" style="5" customWidth="1"/>
    <col min="4439" max="4672" width="8.85546875" style="5"/>
    <col min="4673" max="4673" width="33.85546875" style="5" customWidth="1"/>
    <col min="4674" max="4674" width="9.28515625" style="5" bestFit="1" customWidth="1"/>
    <col min="4675" max="4694" width="23.7109375" style="5" customWidth="1"/>
    <col min="4695" max="4928" width="8.85546875" style="5"/>
    <col min="4929" max="4929" width="33.85546875" style="5" customWidth="1"/>
    <col min="4930" max="4930" width="9.28515625" style="5" bestFit="1" customWidth="1"/>
    <col min="4931" max="4950" width="23.7109375" style="5" customWidth="1"/>
    <col min="4951" max="5184" width="8.85546875" style="5"/>
    <col min="5185" max="5185" width="33.85546875" style="5" customWidth="1"/>
    <col min="5186" max="5186" width="9.28515625" style="5" bestFit="1" customWidth="1"/>
    <col min="5187" max="5206" width="23.7109375" style="5" customWidth="1"/>
    <col min="5207" max="5440" width="8.85546875" style="5"/>
    <col min="5441" max="5441" width="33.85546875" style="5" customWidth="1"/>
    <col min="5442" max="5442" width="9.28515625" style="5" bestFit="1" customWidth="1"/>
    <col min="5443" max="5462" width="23.7109375" style="5" customWidth="1"/>
    <col min="5463" max="5696" width="8.85546875" style="5"/>
    <col min="5697" max="5697" width="33.85546875" style="5" customWidth="1"/>
    <col min="5698" max="5698" width="9.28515625" style="5" bestFit="1" customWidth="1"/>
    <col min="5699" max="5718" width="23.7109375" style="5" customWidth="1"/>
    <col min="5719" max="5952" width="8.85546875" style="5"/>
    <col min="5953" max="5953" width="33.85546875" style="5" customWidth="1"/>
    <col min="5954" max="5954" width="9.28515625" style="5" bestFit="1" customWidth="1"/>
    <col min="5955" max="5974" width="23.7109375" style="5" customWidth="1"/>
    <col min="5975" max="6208" width="8.85546875" style="5"/>
    <col min="6209" max="6209" width="33.85546875" style="5" customWidth="1"/>
    <col min="6210" max="6210" width="9.28515625" style="5" bestFit="1" customWidth="1"/>
    <col min="6211" max="6230" width="23.7109375" style="5" customWidth="1"/>
    <col min="6231" max="6464" width="8.85546875" style="5"/>
    <col min="6465" max="6465" width="33.85546875" style="5" customWidth="1"/>
    <col min="6466" max="6466" width="9.28515625" style="5" bestFit="1" customWidth="1"/>
    <col min="6467" max="6486" width="23.7109375" style="5" customWidth="1"/>
    <col min="6487" max="6720" width="8.85546875" style="5"/>
    <col min="6721" max="6721" width="33.85546875" style="5" customWidth="1"/>
    <col min="6722" max="6722" width="9.28515625" style="5" bestFit="1" customWidth="1"/>
    <col min="6723" max="6742" width="23.7109375" style="5" customWidth="1"/>
    <col min="6743" max="6976" width="8.85546875" style="5"/>
    <col min="6977" max="6977" width="33.85546875" style="5" customWidth="1"/>
    <col min="6978" max="6978" width="9.28515625" style="5" bestFit="1" customWidth="1"/>
    <col min="6979" max="6998" width="23.7109375" style="5" customWidth="1"/>
    <col min="6999" max="7232" width="8.85546875" style="5"/>
    <col min="7233" max="7233" width="33.85546875" style="5" customWidth="1"/>
    <col min="7234" max="7234" width="9.28515625" style="5" bestFit="1" customWidth="1"/>
    <col min="7235" max="7254" width="23.7109375" style="5" customWidth="1"/>
    <col min="7255" max="7488" width="8.85546875" style="5"/>
    <col min="7489" max="7489" width="33.85546875" style="5" customWidth="1"/>
    <col min="7490" max="7490" width="9.28515625" style="5" bestFit="1" customWidth="1"/>
    <col min="7491" max="7510" width="23.7109375" style="5" customWidth="1"/>
    <col min="7511" max="7744" width="8.85546875" style="5"/>
    <col min="7745" max="7745" width="33.85546875" style="5" customWidth="1"/>
    <col min="7746" max="7746" width="9.28515625" style="5" bestFit="1" customWidth="1"/>
    <col min="7747" max="7766" width="23.7109375" style="5" customWidth="1"/>
    <col min="7767" max="8000" width="8.85546875" style="5"/>
    <col min="8001" max="8001" width="33.85546875" style="5" customWidth="1"/>
    <col min="8002" max="8002" width="9.28515625" style="5" bestFit="1" customWidth="1"/>
    <col min="8003" max="8022" width="23.7109375" style="5" customWidth="1"/>
    <col min="8023" max="8256" width="8.85546875" style="5"/>
    <col min="8257" max="8257" width="33.85546875" style="5" customWidth="1"/>
    <col min="8258" max="8258" width="9.28515625" style="5" bestFit="1" customWidth="1"/>
    <col min="8259" max="8278" width="23.7109375" style="5" customWidth="1"/>
    <col min="8279" max="8512" width="8.85546875" style="5"/>
    <col min="8513" max="8513" width="33.85546875" style="5" customWidth="1"/>
    <col min="8514" max="8514" width="9.28515625" style="5" bestFit="1" customWidth="1"/>
    <col min="8515" max="8534" width="23.7109375" style="5" customWidth="1"/>
    <col min="8535" max="8768" width="8.85546875" style="5"/>
    <col min="8769" max="8769" width="33.85546875" style="5" customWidth="1"/>
    <col min="8770" max="8770" width="9.28515625" style="5" bestFit="1" customWidth="1"/>
    <col min="8771" max="8790" width="23.7109375" style="5" customWidth="1"/>
    <col min="8791" max="9024" width="8.85546875" style="5"/>
    <col min="9025" max="9025" width="33.85546875" style="5" customWidth="1"/>
    <col min="9026" max="9026" width="9.28515625" style="5" bestFit="1" customWidth="1"/>
    <col min="9027" max="9046" width="23.7109375" style="5" customWidth="1"/>
    <col min="9047" max="9280" width="8.85546875" style="5"/>
    <col min="9281" max="9281" width="33.85546875" style="5" customWidth="1"/>
    <col min="9282" max="9282" width="9.28515625" style="5" bestFit="1" customWidth="1"/>
    <col min="9283" max="9302" width="23.7109375" style="5" customWidth="1"/>
    <col min="9303" max="9536" width="8.85546875" style="5"/>
    <col min="9537" max="9537" width="33.85546875" style="5" customWidth="1"/>
    <col min="9538" max="9538" width="9.28515625" style="5" bestFit="1" customWidth="1"/>
    <col min="9539" max="9558" width="23.7109375" style="5" customWidth="1"/>
    <col min="9559" max="9792" width="8.85546875" style="5"/>
    <col min="9793" max="9793" width="33.85546875" style="5" customWidth="1"/>
    <col min="9794" max="9794" width="9.28515625" style="5" bestFit="1" customWidth="1"/>
    <col min="9795" max="9814" width="23.7109375" style="5" customWidth="1"/>
    <col min="9815" max="10048" width="8.85546875" style="5"/>
    <col min="10049" max="10049" width="33.85546875" style="5" customWidth="1"/>
    <col min="10050" max="10050" width="9.28515625" style="5" bestFit="1" customWidth="1"/>
    <col min="10051" max="10070" width="23.7109375" style="5" customWidth="1"/>
    <col min="10071" max="10304" width="8.85546875" style="5"/>
    <col min="10305" max="10305" width="33.85546875" style="5" customWidth="1"/>
    <col min="10306" max="10306" width="9.28515625" style="5" bestFit="1" customWidth="1"/>
    <col min="10307" max="10326" width="23.7109375" style="5" customWidth="1"/>
    <col min="10327" max="10560" width="8.85546875" style="5"/>
    <col min="10561" max="10561" width="33.85546875" style="5" customWidth="1"/>
    <col min="10562" max="10562" width="9.28515625" style="5" bestFit="1" customWidth="1"/>
    <col min="10563" max="10582" width="23.7109375" style="5" customWidth="1"/>
    <col min="10583" max="10816" width="8.85546875" style="5"/>
    <col min="10817" max="10817" width="33.85546875" style="5" customWidth="1"/>
    <col min="10818" max="10818" width="9.28515625" style="5" bestFit="1" customWidth="1"/>
    <col min="10819" max="10838" width="23.7109375" style="5" customWidth="1"/>
    <col min="10839" max="11072" width="8.85546875" style="5"/>
    <col min="11073" max="11073" width="33.85546875" style="5" customWidth="1"/>
    <col min="11074" max="11074" width="9.28515625" style="5" bestFit="1" customWidth="1"/>
    <col min="11075" max="11094" width="23.7109375" style="5" customWidth="1"/>
    <col min="11095" max="11328" width="8.85546875" style="5"/>
    <col min="11329" max="11329" width="33.85546875" style="5" customWidth="1"/>
    <col min="11330" max="11330" width="9.28515625" style="5" bestFit="1" customWidth="1"/>
    <col min="11331" max="11350" width="23.7109375" style="5" customWidth="1"/>
    <col min="11351" max="11584" width="8.85546875" style="5"/>
    <col min="11585" max="11585" width="33.85546875" style="5" customWidth="1"/>
    <col min="11586" max="11586" width="9.28515625" style="5" bestFit="1" customWidth="1"/>
    <col min="11587" max="11606" width="23.7109375" style="5" customWidth="1"/>
    <col min="11607" max="11840" width="8.85546875" style="5"/>
    <col min="11841" max="11841" width="33.85546875" style="5" customWidth="1"/>
    <col min="11842" max="11842" width="9.28515625" style="5" bestFit="1" customWidth="1"/>
    <col min="11843" max="11862" width="23.7109375" style="5" customWidth="1"/>
    <col min="11863" max="12096" width="8.85546875" style="5"/>
    <col min="12097" max="12097" width="33.85546875" style="5" customWidth="1"/>
    <col min="12098" max="12098" width="9.28515625" style="5" bestFit="1" customWidth="1"/>
    <col min="12099" max="12118" width="23.7109375" style="5" customWidth="1"/>
    <col min="12119" max="12352" width="8.85546875" style="5"/>
    <col min="12353" max="12353" width="33.85546875" style="5" customWidth="1"/>
    <col min="12354" max="12354" width="9.28515625" style="5" bestFit="1" customWidth="1"/>
    <col min="12355" max="12374" width="23.7109375" style="5" customWidth="1"/>
    <col min="12375" max="12608" width="8.85546875" style="5"/>
    <col min="12609" max="12609" width="33.85546875" style="5" customWidth="1"/>
    <col min="12610" max="12610" width="9.28515625" style="5" bestFit="1" customWidth="1"/>
    <col min="12611" max="12630" width="23.7109375" style="5" customWidth="1"/>
    <col min="12631" max="12864" width="8.85546875" style="5"/>
    <col min="12865" max="12865" width="33.85546875" style="5" customWidth="1"/>
    <col min="12866" max="12866" width="9.28515625" style="5" bestFit="1" customWidth="1"/>
    <col min="12867" max="12886" width="23.7109375" style="5" customWidth="1"/>
    <col min="12887" max="13120" width="8.85546875" style="5"/>
    <col min="13121" max="13121" width="33.85546875" style="5" customWidth="1"/>
    <col min="13122" max="13122" width="9.28515625" style="5" bestFit="1" customWidth="1"/>
    <col min="13123" max="13142" width="23.7109375" style="5" customWidth="1"/>
    <col min="13143" max="13376" width="8.85546875" style="5"/>
    <col min="13377" max="13377" width="33.85546875" style="5" customWidth="1"/>
    <col min="13378" max="13378" width="9.28515625" style="5" bestFit="1" customWidth="1"/>
    <col min="13379" max="13398" width="23.7109375" style="5" customWidth="1"/>
    <col min="13399" max="13632" width="8.85546875" style="5"/>
    <col min="13633" max="13633" width="33.85546875" style="5" customWidth="1"/>
    <col min="13634" max="13634" width="9.28515625" style="5" bestFit="1" customWidth="1"/>
    <col min="13635" max="13654" width="23.7109375" style="5" customWidth="1"/>
    <col min="13655" max="13888" width="8.85546875" style="5"/>
    <col min="13889" max="13889" width="33.85546875" style="5" customWidth="1"/>
    <col min="13890" max="13890" width="9.28515625" style="5" bestFit="1" customWidth="1"/>
    <col min="13891" max="13910" width="23.7109375" style="5" customWidth="1"/>
    <col min="13911" max="14144" width="8.85546875" style="5"/>
    <col min="14145" max="14145" width="33.85546875" style="5" customWidth="1"/>
    <col min="14146" max="14146" width="9.28515625" style="5" bestFit="1" customWidth="1"/>
    <col min="14147" max="14166" width="23.7109375" style="5" customWidth="1"/>
    <col min="14167" max="14400" width="8.85546875" style="5"/>
    <col min="14401" max="14401" width="33.85546875" style="5" customWidth="1"/>
    <col min="14402" max="14402" width="9.28515625" style="5" bestFit="1" customWidth="1"/>
    <col min="14403" max="14422" width="23.7109375" style="5" customWidth="1"/>
    <col min="14423" max="14656" width="8.85546875" style="5"/>
    <col min="14657" max="14657" width="33.85546875" style="5" customWidth="1"/>
    <col min="14658" max="14658" width="9.28515625" style="5" bestFit="1" customWidth="1"/>
    <col min="14659" max="14678" width="23.7109375" style="5" customWidth="1"/>
    <col min="14679" max="14912" width="8.85546875" style="5"/>
    <col min="14913" max="14913" width="33.85546875" style="5" customWidth="1"/>
    <col min="14914" max="14914" width="9.28515625" style="5" bestFit="1" customWidth="1"/>
    <col min="14915" max="14934" width="23.7109375" style="5" customWidth="1"/>
    <col min="14935" max="15168" width="8.85546875" style="5"/>
    <col min="15169" max="15169" width="33.85546875" style="5" customWidth="1"/>
    <col min="15170" max="15170" width="9.28515625" style="5" bestFit="1" customWidth="1"/>
    <col min="15171" max="15190" width="23.7109375" style="5" customWidth="1"/>
    <col min="15191" max="15424" width="8.85546875" style="5"/>
    <col min="15425" max="15425" width="33.85546875" style="5" customWidth="1"/>
    <col min="15426" max="15426" width="9.28515625" style="5" bestFit="1" customWidth="1"/>
    <col min="15427" max="15446" width="23.7109375" style="5" customWidth="1"/>
    <col min="15447" max="15680" width="8.85546875" style="5"/>
    <col min="15681" max="15681" width="33.85546875" style="5" customWidth="1"/>
    <col min="15682" max="15682" width="9.28515625" style="5" bestFit="1" customWidth="1"/>
    <col min="15683" max="15702" width="23.7109375" style="5" customWidth="1"/>
    <col min="15703" max="15936" width="8.85546875" style="5"/>
    <col min="15937" max="15937" width="33.85546875" style="5" customWidth="1"/>
    <col min="15938" max="15938" width="9.28515625" style="5" bestFit="1" customWidth="1"/>
    <col min="15939" max="15958" width="23.7109375" style="5" customWidth="1"/>
    <col min="15959" max="16192" width="8.85546875" style="5"/>
    <col min="16193" max="16193" width="33.85546875" style="5" customWidth="1"/>
    <col min="16194" max="16194" width="9.28515625" style="5" bestFit="1" customWidth="1"/>
    <col min="16195" max="16214" width="23.7109375" style="5" customWidth="1"/>
    <col min="16215" max="16384" width="8.85546875" style="5"/>
  </cols>
  <sheetData>
    <row r="1" spans="1:304" ht="45" x14ac:dyDescent="0.25">
      <c r="A1" s="26" t="s">
        <v>47</v>
      </c>
      <c r="B1" s="24" t="s">
        <v>71</v>
      </c>
      <c r="C1" s="1" t="s">
        <v>67</v>
      </c>
      <c r="D1" s="1" t="s">
        <v>68</v>
      </c>
      <c r="E1" s="1" t="s">
        <v>69</v>
      </c>
      <c r="F1" s="1" t="s">
        <v>70</v>
      </c>
      <c r="G1" s="1" t="s">
        <v>46</v>
      </c>
      <c r="H1" s="1" t="s">
        <v>45</v>
      </c>
      <c r="I1" s="1" t="s">
        <v>44</v>
      </c>
      <c r="J1" s="1" t="s">
        <v>42</v>
      </c>
      <c r="K1" s="1" t="s">
        <v>43</v>
      </c>
      <c r="L1" s="1" t="s">
        <v>41</v>
      </c>
      <c r="M1" s="1" t="s">
        <v>38</v>
      </c>
      <c r="N1" s="1" t="s">
        <v>37</v>
      </c>
      <c r="O1" s="1" t="s">
        <v>36</v>
      </c>
      <c r="P1" s="1" t="s">
        <v>34</v>
      </c>
      <c r="Q1" s="1" t="s">
        <v>32</v>
      </c>
      <c r="R1" s="1" t="s">
        <v>0</v>
      </c>
      <c r="S1" s="1" t="s">
        <v>1</v>
      </c>
      <c r="T1" s="1" t="s">
        <v>2</v>
      </c>
      <c r="U1" s="1" t="s">
        <v>3</v>
      </c>
      <c r="V1" s="1" t="s">
        <v>4</v>
      </c>
      <c r="W1" s="1" t="s">
        <v>5</v>
      </c>
      <c r="X1" s="1" t="s">
        <v>6</v>
      </c>
      <c r="Y1" s="1" t="s">
        <v>7</v>
      </c>
      <c r="Z1" s="1" t="s">
        <v>8</v>
      </c>
      <c r="AA1" s="1" t="s">
        <v>9</v>
      </c>
      <c r="AB1" s="1" t="s">
        <v>10</v>
      </c>
      <c r="AC1" s="1" t="s">
        <v>11</v>
      </c>
      <c r="AD1" s="1" t="s">
        <v>12</v>
      </c>
      <c r="AE1" s="1" t="s">
        <v>13</v>
      </c>
      <c r="AF1" s="24" t="s">
        <v>78</v>
      </c>
      <c r="AG1" s="1" t="s">
        <v>72</v>
      </c>
      <c r="AH1" s="1" t="s">
        <v>73</v>
      </c>
      <c r="AI1" s="1" t="s">
        <v>74</v>
      </c>
      <c r="AJ1" s="1" t="s">
        <v>75</v>
      </c>
      <c r="AK1" s="1" t="s">
        <v>76</v>
      </c>
      <c r="AL1" s="1" t="s">
        <v>77</v>
      </c>
      <c r="AM1" s="1" t="s">
        <v>40</v>
      </c>
      <c r="AN1" s="1" t="s">
        <v>39</v>
      </c>
      <c r="AO1" s="1" t="s">
        <v>35</v>
      </c>
      <c r="AP1" s="1" t="s">
        <v>33</v>
      </c>
      <c r="AQ1" s="1" t="s">
        <v>31</v>
      </c>
      <c r="AR1" s="1" t="s">
        <v>14</v>
      </c>
      <c r="AS1" s="1" t="s">
        <v>15</v>
      </c>
      <c r="AT1" s="1" t="s">
        <v>16</v>
      </c>
      <c r="AU1" s="1" t="s">
        <v>17</v>
      </c>
      <c r="AV1" s="1" t="s">
        <v>18</v>
      </c>
      <c r="AW1" s="1" t="s">
        <v>19</v>
      </c>
      <c r="AX1" s="1" t="s">
        <v>20</v>
      </c>
      <c r="AY1" s="1" t="s">
        <v>21</v>
      </c>
      <c r="AZ1" s="1" t="s">
        <v>22</v>
      </c>
      <c r="BA1" s="2" t="s">
        <v>23</v>
      </c>
      <c r="BB1" s="1" t="s">
        <v>24</v>
      </c>
      <c r="BC1" s="1" t="s">
        <v>25</v>
      </c>
      <c r="BD1" s="2" t="s">
        <v>26</v>
      </c>
      <c r="BE1" s="1" t="s">
        <v>27</v>
      </c>
      <c r="BF1" s="1" t="s">
        <v>28</v>
      </c>
      <c r="BG1" s="2" t="s">
        <v>29</v>
      </c>
      <c r="BH1" s="2">
        <v>2024</v>
      </c>
      <c r="BI1" s="2">
        <v>2023</v>
      </c>
      <c r="BJ1" s="2">
        <v>2022</v>
      </c>
      <c r="BK1" s="2">
        <v>2021</v>
      </c>
      <c r="BL1" s="2">
        <v>2020</v>
      </c>
      <c r="BM1" s="2">
        <v>2019</v>
      </c>
      <c r="BN1" s="2">
        <v>2018</v>
      </c>
      <c r="BO1" s="2">
        <v>2017</v>
      </c>
      <c r="BP1" s="2">
        <v>2016</v>
      </c>
      <c r="BQ1" s="2">
        <v>2015</v>
      </c>
      <c r="BR1" s="2" t="s">
        <v>30</v>
      </c>
      <c r="BS1" s="2">
        <v>2013</v>
      </c>
      <c r="BT1" s="2">
        <v>2012</v>
      </c>
      <c r="BU1" s="3">
        <v>2011</v>
      </c>
      <c r="BV1" s="3">
        <v>2010</v>
      </c>
      <c r="BW1" s="2">
        <v>2009</v>
      </c>
      <c r="BX1" s="4">
        <v>2008</v>
      </c>
      <c r="BY1" s="4">
        <v>2007</v>
      </c>
      <c r="BZ1" s="4">
        <v>2006</v>
      </c>
      <c r="CA1" s="4">
        <v>2005</v>
      </c>
      <c r="CB1" s="4">
        <v>2004</v>
      </c>
      <c r="CC1" s="4">
        <v>2003</v>
      </c>
      <c r="CD1" s="4">
        <v>2002</v>
      </c>
      <c r="CE1" s="4">
        <v>2001</v>
      </c>
      <c r="CF1" s="4">
        <v>2000</v>
      </c>
      <c r="CG1" s="4">
        <v>1999</v>
      </c>
      <c r="CH1" s="4">
        <v>1998</v>
      </c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</row>
    <row r="2" spans="1:304" s="11" customFormat="1" x14ac:dyDescent="0.25">
      <c r="A2" s="6" t="s">
        <v>48</v>
      </c>
      <c r="B2" s="7">
        <f>(AF2-AI2)/AI2</f>
        <v>0.17278435908422951</v>
      </c>
      <c r="C2" s="7">
        <f t="shared" ref="C2:C5" si="0">(BH2-BI2)/BI2</f>
        <v>0.42692909650168048</v>
      </c>
      <c r="D2" s="7">
        <f>(AG2-AJ2)/AJ2</f>
        <v>0.49964772218051245</v>
      </c>
      <c r="E2" s="7">
        <f>(AH2-AK2)/AK2</f>
        <v>0.69918375700567292</v>
      </c>
      <c r="F2" s="7">
        <f>(AI2-AL2)/AL2</f>
        <v>0.82835895761454215</v>
      </c>
      <c r="G2" s="7">
        <f>(BI2-BJ2)/BJ2</f>
        <v>0.91721490135692407</v>
      </c>
      <c r="H2" s="7">
        <f t="shared" ref="H2:J5" si="1">(AJ2-AM2)/AM2</f>
        <v>0.89156912063601945</v>
      </c>
      <c r="I2" s="7">
        <f t="shared" si="1"/>
        <v>0.68026302275089512</v>
      </c>
      <c r="J2" s="7">
        <f t="shared" si="1"/>
        <v>0.81835648308128006</v>
      </c>
      <c r="K2" s="7">
        <f>(BJ2-BK2)/BK2</f>
        <v>1.2044763347385108</v>
      </c>
      <c r="L2" s="7">
        <f>(AM2-AP2)/AP2</f>
        <v>1.3019825728771268</v>
      </c>
      <c r="M2" s="7">
        <f>(AN2-AQ2)/AQ2</f>
        <v>1.229413714438033</v>
      </c>
      <c r="N2" s="7">
        <f t="shared" ref="M2:N5" si="2">(AO2-AR2)/AR2</f>
        <v>1.0491402944586445</v>
      </c>
      <c r="O2" s="7">
        <f>(BK2-BL2)/BL2</f>
        <v>0.63614233035624557</v>
      </c>
      <c r="P2" s="7">
        <f t="shared" ref="P2:R5" si="3">(AP2-AS2)/AS2</f>
        <v>0.67361223000884363</v>
      </c>
      <c r="Q2" s="7">
        <f t="shared" si="3"/>
        <v>0.7556416424395499</v>
      </c>
      <c r="R2" s="7">
        <f t="shared" si="3"/>
        <v>0.65745084612464422</v>
      </c>
      <c r="S2" s="7">
        <f>(BL2-BM2)/BM2</f>
        <v>0.3851895487233834</v>
      </c>
      <c r="T2" s="7">
        <f t="shared" ref="T2:V5" si="4">(AS2-AV2)/AV2</f>
        <v>0.25434287275220974</v>
      </c>
      <c r="U2" s="7">
        <f t="shared" si="4"/>
        <v>0.19707377061452439</v>
      </c>
      <c r="V2" s="7">
        <f t="shared" si="4"/>
        <v>0.25410812756551887</v>
      </c>
      <c r="W2" s="7">
        <f>(BM2-BN2)/BN2</f>
        <v>9.7198363731530873E-2</v>
      </c>
      <c r="X2" s="7">
        <f t="shared" ref="X2:Z5" si="5">(AV2-AY2)/AY2</f>
        <v>6.6905188170670163E-2</v>
      </c>
      <c r="Y2" s="7">
        <f t="shared" si="5"/>
        <v>7.8846603778436095E-2</v>
      </c>
      <c r="Z2" s="7">
        <f t="shared" si="5"/>
        <v>9.1634002771750295E-2</v>
      </c>
      <c r="AA2" s="7">
        <f>(BN2-BO2)/BO2</f>
        <v>0.17078844210300717</v>
      </c>
      <c r="AB2" s="7">
        <f t="shared" ref="AB2:AD5" si="6">(AY2-BB2)/BB2</f>
        <v>0.21309907778784482</v>
      </c>
      <c r="AC2" s="7">
        <f t="shared" si="6"/>
        <v>0.22898727149799375</v>
      </c>
      <c r="AD2" s="7">
        <f t="shared" si="6"/>
        <v>0.25509435103724409</v>
      </c>
      <c r="AE2" s="7">
        <f>(BO2-BP2)/BP2</f>
        <v>0.1562091103465591</v>
      </c>
      <c r="AF2" s="8">
        <v>1438758902.8114572</v>
      </c>
      <c r="AG2" s="8">
        <v>3999805027.1276217</v>
      </c>
      <c r="AH2" s="8">
        <v>2501962014.0575418</v>
      </c>
      <c r="AI2" s="8">
        <v>1226788958.8286412</v>
      </c>
      <c r="AJ2" s="8">
        <v>2667163073.0128002</v>
      </c>
      <c r="AK2" s="8">
        <v>1472449347.3657827</v>
      </c>
      <c r="AL2" s="8">
        <v>670978176.20519733</v>
      </c>
      <c r="AM2" s="8">
        <v>1410026757.1062884</v>
      </c>
      <c r="AN2" s="8">
        <v>876320747.06679928</v>
      </c>
      <c r="AO2" s="8">
        <v>369002548.42669636</v>
      </c>
      <c r="AP2" s="8">
        <v>612527120.6306181</v>
      </c>
      <c r="AQ2" s="8">
        <v>393072286.84905303</v>
      </c>
      <c r="AR2" s="8">
        <v>180076761.66661975</v>
      </c>
      <c r="AS2" s="8">
        <v>365991063.908144</v>
      </c>
      <c r="AT2" s="8">
        <v>223890956.64355505</v>
      </c>
      <c r="AU2" s="8">
        <v>108646818.75041111</v>
      </c>
      <c r="AV2" s="8">
        <v>291779123.44262511</v>
      </c>
      <c r="AW2" s="9">
        <v>187031879.01997</v>
      </c>
      <c r="AX2" s="9">
        <v>86632736.334559023</v>
      </c>
      <c r="AY2" s="9">
        <v>273481773.89868492</v>
      </c>
      <c r="AZ2" s="9">
        <v>173362810.21317554</v>
      </c>
      <c r="BA2" s="9">
        <v>79360606.315478668</v>
      </c>
      <c r="BB2" s="9">
        <v>225440591.70945418</v>
      </c>
      <c r="BC2" s="9">
        <v>141061518.07566425</v>
      </c>
      <c r="BD2" s="9">
        <v>63230789.183213919</v>
      </c>
      <c r="BE2" s="9">
        <v>202276540.92087719</v>
      </c>
      <c r="BF2" s="9">
        <v>137581347.14117506</v>
      </c>
      <c r="BG2" s="9">
        <v>64038913.741581231</v>
      </c>
      <c r="BH2" s="9">
        <v>5679341874.9178982</v>
      </c>
      <c r="BI2" s="9">
        <v>3980114981.7756271</v>
      </c>
      <c r="BJ2" s="9">
        <v>2075987923.3979816</v>
      </c>
      <c r="BK2" s="9">
        <v>941714769.4825356</v>
      </c>
      <c r="BL2" s="9">
        <v>575570200.71566224</v>
      </c>
      <c r="BM2" s="9">
        <v>415517285.15864021</v>
      </c>
      <c r="BN2" s="9">
        <v>378707532.65205514</v>
      </c>
      <c r="BO2" s="9">
        <v>323463675.44576091</v>
      </c>
      <c r="BP2" s="9">
        <v>279762261.47258669</v>
      </c>
      <c r="BQ2" s="9">
        <v>262119356.44707149</v>
      </c>
      <c r="BR2" s="9">
        <v>205548635.60467705</v>
      </c>
      <c r="BS2" s="9">
        <v>182242406.84670353</v>
      </c>
      <c r="BT2" s="9">
        <v>159161286.355993</v>
      </c>
      <c r="BU2" s="9">
        <v>151228032.99957004</v>
      </c>
      <c r="BV2" s="9">
        <v>114133572.40862143</v>
      </c>
      <c r="BW2" s="9">
        <v>82206723.788795754</v>
      </c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</row>
    <row r="3" spans="1:304" x14ac:dyDescent="0.25">
      <c r="A3" s="6" t="s">
        <v>49</v>
      </c>
      <c r="B3" s="7">
        <f t="shared" ref="B3:B12" si="7">(AF3-AI3)/AI3</f>
        <v>0.41754807008182843</v>
      </c>
      <c r="C3" s="7">
        <f t="shared" si="0"/>
        <v>0.74476226499171483</v>
      </c>
      <c r="D3" s="7">
        <f t="shared" ref="D3:F12" si="8">(AG3-AJ3)/AJ3</f>
        <v>0.81389555611780195</v>
      </c>
      <c r="E3" s="7">
        <f t="shared" si="8"/>
        <v>0.9316006493081771</v>
      </c>
      <c r="F3" s="7">
        <f t="shared" si="8"/>
        <v>0.98648668365198167</v>
      </c>
      <c r="G3" s="7">
        <f t="shared" ref="G3:G12" si="9">(BI3-BJ3)/BJ3</f>
        <v>0.97625254058455624</v>
      </c>
      <c r="H3" s="7">
        <f t="shared" si="1"/>
        <v>1.0267649640931995</v>
      </c>
      <c r="I3" s="7">
        <f t="shared" si="1"/>
        <v>1.0054264901074996</v>
      </c>
      <c r="J3" s="7">
        <f t="shared" si="1"/>
        <v>1.2166813932915672</v>
      </c>
      <c r="K3" s="7">
        <f t="shared" ref="K3:K12" si="10">(BJ3-BK3)/BK3</f>
        <v>1.0894950827940169</v>
      </c>
      <c r="L3" s="7">
        <f>(AM3-AP3)/AP3</f>
        <v>1.0552302907386573</v>
      </c>
      <c r="M3" s="7">
        <f t="shared" si="2"/>
        <v>1.0015047519148774</v>
      </c>
      <c r="N3" s="7">
        <f t="shared" si="2"/>
        <v>0.8220489346709321</v>
      </c>
      <c r="O3" s="7">
        <f>(BK3-BL3)/BL3</f>
        <v>0.39716064624764369</v>
      </c>
      <c r="P3" s="7">
        <f t="shared" si="3"/>
        <v>0.33901087886090808</v>
      </c>
      <c r="Q3" s="7">
        <f t="shared" si="3"/>
        <v>0.34623470916823218</v>
      </c>
      <c r="R3" s="7">
        <f t="shared" si="3"/>
        <v>0.19853672159523067</v>
      </c>
      <c r="S3" s="7">
        <f>(BL3-BM3)/BM3</f>
        <v>8.3320340805023485E-2</v>
      </c>
      <c r="T3" s="7">
        <f t="shared" si="4"/>
        <v>6.9480999211376307E-2</v>
      </c>
      <c r="U3" s="7">
        <f t="shared" si="4"/>
        <v>-4.1271326578244026E-2</v>
      </c>
      <c r="V3" s="7">
        <f t="shared" si="4"/>
        <v>-7.4865311993262809E-2</v>
      </c>
      <c r="W3" s="7">
        <f>(BM3-BN3)/BN3</f>
        <v>-9.9468531115927572E-2</v>
      </c>
      <c r="X3" s="7">
        <f t="shared" si="5"/>
        <v>-0.1220013738610963</v>
      </c>
      <c r="Y3" s="7">
        <f t="shared" si="5"/>
        <v>-0.10853852855490642</v>
      </c>
      <c r="Z3" s="7">
        <f t="shared" si="5"/>
        <v>1.5508109621840273E-2</v>
      </c>
      <c r="AA3" s="7">
        <f>(BN3-BO3)/BO3</f>
        <v>0.20081407853700259</v>
      </c>
      <c r="AB3" s="7">
        <f t="shared" si="6"/>
        <v>0.24438066453353854</v>
      </c>
      <c r="AC3" s="7">
        <f t="shared" si="6"/>
        <v>0.30578153381583284</v>
      </c>
      <c r="AD3" s="7">
        <f t="shared" si="6"/>
        <v>0.30317302190419104</v>
      </c>
      <c r="AE3" s="7">
        <f>(BO3-BP3)/BP3</f>
        <v>0.26306316354281134</v>
      </c>
      <c r="AF3" s="8">
        <v>1851988136.4843822</v>
      </c>
      <c r="AG3" s="8">
        <v>4614364515.4750328</v>
      </c>
      <c r="AH3" s="8">
        <v>2874318127.2568069</v>
      </c>
      <c r="AI3" s="8">
        <v>1306472898.9243205</v>
      </c>
      <c r="AJ3" s="8">
        <v>2543897579.9416738</v>
      </c>
      <c r="AK3" s="8">
        <v>1488049886.6503663</v>
      </c>
      <c r="AL3" s="8">
        <v>657680169.55567229</v>
      </c>
      <c r="AM3" s="8">
        <v>1255151744.2871556</v>
      </c>
      <c r="AN3" s="8">
        <v>742011683.79430366</v>
      </c>
      <c r="AO3" s="8">
        <v>296695849.72654909</v>
      </c>
      <c r="AP3" s="8">
        <v>610710999.12411737</v>
      </c>
      <c r="AQ3" s="8">
        <v>370726915.87886918</v>
      </c>
      <c r="AR3" s="8">
        <v>162836378.36550933</v>
      </c>
      <c r="AS3" s="8">
        <v>456091140.68113256</v>
      </c>
      <c r="AT3" s="8">
        <v>275380595.48911935</v>
      </c>
      <c r="AU3" s="8">
        <v>135862652.70936134</v>
      </c>
      <c r="AV3" s="8">
        <v>426460255.97224188</v>
      </c>
      <c r="AW3" s="9">
        <v>287235172.08082521</v>
      </c>
      <c r="AX3" s="9">
        <v>146857159.79592794</v>
      </c>
      <c r="AY3" s="9">
        <v>485718591.43749249</v>
      </c>
      <c r="AZ3" s="9">
        <v>322207051.32124877</v>
      </c>
      <c r="BA3" s="9">
        <v>144614462.85309854</v>
      </c>
      <c r="BB3" s="9">
        <v>390329587.46555758</v>
      </c>
      <c r="BC3" s="9">
        <v>246754179.75905669</v>
      </c>
      <c r="BD3" s="9">
        <v>110971037.93768573</v>
      </c>
      <c r="BE3" s="9">
        <v>299983548.44753581</v>
      </c>
      <c r="BF3" s="9">
        <v>190580644.18371922</v>
      </c>
      <c r="BG3" s="9">
        <v>87551087.701904014</v>
      </c>
      <c r="BH3" s="9">
        <v>6321113497.1752844</v>
      </c>
      <c r="BI3" s="9">
        <v>3622908188.70117</v>
      </c>
      <c r="BJ3" s="9">
        <v>1833221268.1834424</v>
      </c>
      <c r="BK3" s="9">
        <v>877351319.59827733</v>
      </c>
      <c r="BL3" s="9">
        <v>627953071.79212427</v>
      </c>
      <c r="BM3" s="9">
        <v>579655941.22001588</v>
      </c>
      <c r="BN3" s="9">
        <v>643682049.15517104</v>
      </c>
      <c r="BO3" s="9">
        <v>536038060.06288111</v>
      </c>
      <c r="BP3" s="9">
        <v>424395291.96570712</v>
      </c>
      <c r="BQ3" s="9">
        <v>379204122.90039396</v>
      </c>
      <c r="BR3" s="9">
        <v>337616873.67449731</v>
      </c>
      <c r="BS3" s="9">
        <v>291180472.70525616</v>
      </c>
      <c r="BT3" s="9">
        <v>225758830.35953707</v>
      </c>
      <c r="BU3" s="9">
        <v>201580517.50351405</v>
      </c>
      <c r="BV3" s="9">
        <v>141699654.60440579</v>
      </c>
      <c r="BW3" s="9">
        <v>117819477.69176675</v>
      </c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</row>
    <row r="4" spans="1:304" x14ac:dyDescent="0.25">
      <c r="A4" s="6" t="s">
        <v>50</v>
      </c>
      <c r="B4" s="7">
        <f t="shared" si="7"/>
        <v>0.29901574494741634</v>
      </c>
      <c r="C4" s="7">
        <f t="shared" si="0"/>
        <v>0.57837942921073793</v>
      </c>
      <c r="D4" s="7">
        <f t="shared" si="8"/>
        <v>0.65305493761980038</v>
      </c>
      <c r="E4" s="7">
        <f t="shared" si="8"/>
        <v>0.81600457096589185</v>
      </c>
      <c r="F4" s="7">
        <f t="shared" si="8"/>
        <v>0.90663150224843081</v>
      </c>
      <c r="G4" s="7">
        <f t="shared" si="9"/>
        <v>0.94490056629614261</v>
      </c>
      <c r="H4" s="7">
        <f t="shared" si="1"/>
        <v>0.95523888933891576</v>
      </c>
      <c r="I4" s="7">
        <f t="shared" si="1"/>
        <v>0.82935173117731364</v>
      </c>
      <c r="J4" s="7">
        <f t="shared" si="1"/>
        <v>0.99588634950419241</v>
      </c>
      <c r="K4" s="7">
        <f t="shared" si="10"/>
        <v>1.149019881711266</v>
      </c>
      <c r="L4" s="7">
        <f>(AM4-AP4)/AP4</f>
        <v>1.1787896063342302</v>
      </c>
      <c r="M4" s="7">
        <f t="shared" si="2"/>
        <v>1.1187930349772564</v>
      </c>
      <c r="N4" s="7">
        <f t="shared" si="2"/>
        <v>0.94130326440938727</v>
      </c>
      <c r="O4" s="7">
        <f>(BK4-BL4)/BL4</f>
        <v>0.51145069699434831</v>
      </c>
      <c r="P4" s="7">
        <f t="shared" si="3"/>
        <v>0.48797542742806588</v>
      </c>
      <c r="Q4" s="7">
        <f t="shared" si="3"/>
        <v>0.52982720418437401</v>
      </c>
      <c r="R4" s="7">
        <f t="shared" si="3"/>
        <v>0.40245340184519718</v>
      </c>
      <c r="S4" s="7">
        <f>(BL4-BM4)/BM4</f>
        <v>0.20936058226495605</v>
      </c>
      <c r="T4" s="7">
        <f t="shared" si="4"/>
        <v>0.14457968770663618</v>
      </c>
      <c r="U4" s="7">
        <f t="shared" si="4"/>
        <v>5.2722408132385781E-2</v>
      </c>
      <c r="V4" s="7">
        <f t="shared" si="4"/>
        <v>4.7195084292329118E-2</v>
      </c>
      <c r="W4" s="7">
        <f>(BM4-BN4)/BN4</f>
        <v>-2.6620337210851719E-2</v>
      </c>
      <c r="X4" s="7">
        <f t="shared" si="5"/>
        <v>-5.3952800593256717E-2</v>
      </c>
      <c r="Y4" s="7">
        <f t="shared" si="5"/>
        <v>-4.2986493100427001E-2</v>
      </c>
      <c r="Z4" s="7">
        <f t="shared" si="5"/>
        <v>4.2481634215941845E-2</v>
      </c>
      <c r="AA4" s="7">
        <f>(BN4-BO4)/BO4</f>
        <v>0.18951427271079252</v>
      </c>
      <c r="AB4" s="7">
        <f t="shared" si="6"/>
        <v>0.23292811346163037</v>
      </c>
      <c r="AC4" s="7">
        <f t="shared" si="6"/>
        <v>0.27784889652823164</v>
      </c>
      <c r="AD4" s="7">
        <f t="shared" si="6"/>
        <v>0.28572169919396939</v>
      </c>
      <c r="AE4" s="7">
        <f>(BO4-BP4)/BP4</f>
        <v>0.22060997757082379</v>
      </c>
      <c r="AF4" s="9">
        <f t="shared" ref="AF4:BW4" si="11">SUM(AF2:AF3)</f>
        <v>3290747039.2958393</v>
      </c>
      <c r="AG4" s="9">
        <f t="shared" si="11"/>
        <v>8614169542.6026535</v>
      </c>
      <c r="AH4" s="9">
        <f t="shared" si="11"/>
        <v>5376280141.3143482</v>
      </c>
      <c r="AI4" s="9">
        <f t="shared" si="11"/>
        <v>2533261857.7529616</v>
      </c>
      <c r="AJ4" s="9">
        <f t="shared" si="11"/>
        <v>5211060652.9544735</v>
      </c>
      <c r="AK4" s="9">
        <f t="shared" si="11"/>
        <v>2960499234.016149</v>
      </c>
      <c r="AL4" s="9">
        <f t="shared" si="11"/>
        <v>1328658345.7608695</v>
      </c>
      <c r="AM4" s="9">
        <f t="shared" si="11"/>
        <v>2665178501.3934441</v>
      </c>
      <c r="AN4" s="9">
        <f t="shared" si="11"/>
        <v>1618332430.8611031</v>
      </c>
      <c r="AO4" s="9">
        <f t="shared" si="11"/>
        <v>665698398.15324545</v>
      </c>
      <c r="AP4" s="9">
        <f t="shared" si="11"/>
        <v>1223238119.7547355</v>
      </c>
      <c r="AQ4" s="9">
        <f t="shared" si="11"/>
        <v>763799202.7279222</v>
      </c>
      <c r="AR4" s="9">
        <f t="shared" si="11"/>
        <v>342913140.03212905</v>
      </c>
      <c r="AS4" s="9">
        <f t="shared" si="11"/>
        <v>822082204.58927655</v>
      </c>
      <c r="AT4" s="9">
        <f t="shared" si="11"/>
        <v>499271552.1326744</v>
      </c>
      <c r="AU4" s="9">
        <f t="shared" si="11"/>
        <v>244509471.45977247</v>
      </c>
      <c r="AV4" s="9">
        <f t="shared" si="11"/>
        <v>718239379.41486692</v>
      </c>
      <c r="AW4" s="9">
        <f t="shared" si="11"/>
        <v>474267051.10079521</v>
      </c>
      <c r="AX4" s="9">
        <f t="shared" si="11"/>
        <v>233489896.13048697</v>
      </c>
      <c r="AY4" s="9">
        <f t="shared" si="11"/>
        <v>759200365.33617735</v>
      </c>
      <c r="AZ4" s="9">
        <f t="shared" si="11"/>
        <v>495569861.5344243</v>
      </c>
      <c r="BA4" s="9">
        <f t="shared" si="11"/>
        <v>223975069.16857719</v>
      </c>
      <c r="BB4" s="9">
        <f t="shared" si="11"/>
        <v>615770179.17501175</v>
      </c>
      <c r="BC4" s="9">
        <f t="shared" si="11"/>
        <v>387815697.83472097</v>
      </c>
      <c r="BD4" s="9">
        <f t="shared" si="11"/>
        <v>174201827.12089965</v>
      </c>
      <c r="BE4" s="9">
        <f t="shared" si="11"/>
        <v>502260089.36841297</v>
      </c>
      <c r="BF4" s="9">
        <f t="shared" si="11"/>
        <v>328161991.32489431</v>
      </c>
      <c r="BG4" s="9">
        <f t="shared" si="11"/>
        <v>151590001.44348526</v>
      </c>
      <c r="BH4" s="9">
        <f>SUM(BH2:BH3)</f>
        <v>12000455372.093182</v>
      </c>
      <c r="BI4" s="9">
        <f>SUM(BI2:BI3)</f>
        <v>7603023170.4767971</v>
      </c>
      <c r="BJ4" s="9">
        <f t="shared" si="11"/>
        <v>3909209191.5814238</v>
      </c>
      <c r="BK4" s="9">
        <f t="shared" si="11"/>
        <v>1819066089.0808129</v>
      </c>
      <c r="BL4" s="9">
        <f t="shared" si="11"/>
        <v>1203523272.5077865</v>
      </c>
      <c r="BM4" s="9">
        <f t="shared" si="11"/>
        <v>995173226.37865615</v>
      </c>
      <c r="BN4" s="9">
        <f t="shared" si="11"/>
        <v>1022389581.8072262</v>
      </c>
      <c r="BO4" s="9">
        <f t="shared" si="11"/>
        <v>859501735.50864196</v>
      </c>
      <c r="BP4" s="9">
        <f t="shared" si="11"/>
        <v>704157553.43829381</v>
      </c>
      <c r="BQ4" s="9">
        <f t="shared" si="11"/>
        <v>641323479.34746552</v>
      </c>
      <c r="BR4" s="9">
        <f t="shared" si="11"/>
        <v>543165509.27917433</v>
      </c>
      <c r="BS4" s="9">
        <f t="shared" si="11"/>
        <v>473422879.55195969</v>
      </c>
      <c r="BT4" s="9">
        <f t="shared" si="11"/>
        <v>384920116.71553004</v>
      </c>
      <c r="BU4" s="9">
        <f t="shared" si="11"/>
        <v>352808550.50308406</v>
      </c>
      <c r="BV4" s="9">
        <f t="shared" si="11"/>
        <v>255833227.01302722</v>
      </c>
      <c r="BW4" s="9">
        <f t="shared" si="11"/>
        <v>200026201.48056251</v>
      </c>
      <c r="BX4" s="10">
        <v>267077456</v>
      </c>
      <c r="BY4" s="10">
        <v>247402873</v>
      </c>
      <c r="BZ4" s="10">
        <v>226412643</v>
      </c>
      <c r="CA4" s="10">
        <v>179547342</v>
      </c>
      <c r="CB4" s="10">
        <v>146656800</v>
      </c>
      <c r="CC4" s="10">
        <v>97573332</v>
      </c>
      <c r="CD4" s="10">
        <v>70474243</v>
      </c>
      <c r="CE4" s="10">
        <v>44356407</v>
      </c>
      <c r="CF4" s="10">
        <v>38066601</v>
      </c>
      <c r="CG4" s="10">
        <v>21332540</v>
      </c>
      <c r="CH4" s="10">
        <v>16861565</v>
      </c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</row>
    <row r="5" spans="1:304" x14ac:dyDescent="0.25">
      <c r="A5" s="6" t="s">
        <v>51</v>
      </c>
      <c r="B5" s="7">
        <f t="shared" si="7"/>
        <v>0.37250121031965766</v>
      </c>
      <c r="C5" s="7">
        <f t="shared" si="0"/>
        <v>0.63531111414559371</v>
      </c>
      <c r="D5" s="7">
        <f t="shared" si="8"/>
        <v>0.69558358849240354</v>
      </c>
      <c r="E5" s="7">
        <f t="shared" si="8"/>
        <v>0.80956155309237277</v>
      </c>
      <c r="F5" s="7">
        <f t="shared" si="8"/>
        <v>0.86355406345271757</v>
      </c>
      <c r="G5" s="7">
        <f t="shared" si="9"/>
        <v>0.76832653476669233</v>
      </c>
      <c r="H5" s="7">
        <f t="shared" si="1"/>
        <v>0.7581466060543538</v>
      </c>
      <c r="I5" s="7">
        <f t="shared" si="1"/>
        <v>0.72267099602700069</v>
      </c>
      <c r="J5" s="7">
        <f t="shared" si="1"/>
        <v>0.8289666759459321</v>
      </c>
      <c r="K5" s="7">
        <f t="shared" si="10"/>
        <v>1.0688372033229385</v>
      </c>
      <c r="L5" s="7">
        <f>(AM5-AP5)/AP5</f>
        <v>1.1197339918582663</v>
      </c>
      <c r="M5" s="7">
        <f t="shared" si="2"/>
        <v>1.1230879206803606</v>
      </c>
      <c r="N5" s="7">
        <f t="shared" si="2"/>
        <v>1.0036813781591156</v>
      </c>
      <c r="O5" s="7">
        <f>(BK5-BL5)/BL5</f>
        <v>0.43726732339082891</v>
      </c>
      <c r="P5" s="7">
        <f t="shared" si="3"/>
        <v>0.39790155806328759</v>
      </c>
      <c r="Q5" s="7">
        <f t="shared" si="3"/>
        <v>0.41817913373829496</v>
      </c>
      <c r="R5" s="7">
        <f t="shared" si="3"/>
        <v>0.30355245450657015</v>
      </c>
      <c r="S5" s="7">
        <f>(BL5-BM5)/BM5</f>
        <v>0.16924277604574794</v>
      </c>
      <c r="T5" s="7">
        <f t="shared" si="4"/>
        <v>0.10961435588516306</v>
      </c>
      <c r="U5" s="7">
        <f t="shared" si="4"/>
        <v>1.3454371365880208E-2</v>
      </c>
      <c r="V5" s="7">
        <f t="shared" si="4"/>
        <v>4.6627309160198416E-2</v>
      </c>
      <c r="W5" s="7">
        <f>(BM5-BN5)/BN5</f>
        <v>0.14799781029852055</v>
      </c>
      <c r="X5" s="7">
        <f t="shared" si="5"/>
        <v>0.17272370319424044</v>
      </c>
      <c r="Y5" s="7">
        <f t="shared" si="5"/>
        <v>0.2382371443651139</v>
      </c>
      <c r="Z5" s="7">
        <f t="shared" si="5"/>
        <v>0.29538456424591464</v>
      </c>
      <c r="AA5" s="7">
        <f>(BN5-BO5)/BO5</f>
        <v>0.20022989930734833</v>
      </c>
      <c r="AB5" s="7">
        <f t="shared" si="6"/>
        <v>0.22189320428227355</v>
      </c>
      <c r="AC5" s="7">
        <f t="shared" si="6"/>
        <v>0.21453452352355176</v>
      </c>
      <c r="AD5" s="7">
        <f t="shared" si="6"/>
        <v>0.21692068725074032</v>
      </c>
      <c r="AE5" s="7">
        <f>(BO5-BP5)/BP5</f>
        <v>0.1930832015246568</v>
      </c>
      <c r="AF5" s="8">
        <v>13088736336.9394</v>
      </c>
      <c r="AG5" s="8">
        <v>31118598053.511108</v>
      </c>
      <c r="AH5" s="8">
        <v>19794018944.102608</v>
      </c>
      <c r="AI5" s="8">
        <v>9536411508.0751095</v>
      </c>
      <c r="AJ5" s="8">
        <v>18352736051.8862</v>
      </c>
      <c r="AK5" s="8">
        <v>10938571782.91419</v>
      </c>
      <c r="AL5" s="8">
        <v>5117324844.5534401</v>
      </c>
      <c r="AM5" s="8">
        <v>10438683548.167551</v>
      </c>
      <c r="AN5" s="8">
        <v>6349774163.5761204</v>
      </c>
      <c r="AO5" s="8">
        <v>2797932248.7692599</v>
      </c>
      <c r="AP5" s="8">
        <v>4924525241.4980955</v>
      </c>
      <c r="AQ5" s="8">
        <v>2990820164.2168846</v>
      </c>
      <c r="AR5" s="8">
        <v>1396395793.896065</v>
      </c>
      <c r="AS5" s="8">
        <v>3522798306.5708451</v>
      </c>
      <c r="AT5" s="8">
        <v>2108915646.1730866</v>
      </c>
      <c r="AU5" s="8">
        <v>1071223324.4381704</v>
      </c>
      <c r="AV5" s="8">
        <v>3174795178.0604296</v>
      </c>
      <c r="AW5" s="9">
        <v>2080918199.92922</v>
      </c>
      <c r="AX5" s="9">
        <v>1023500261.3276999</v>
      </c>
      <c r="AY5" s="9">
        <v>2707197926.854372</v>
      </c>
      <c r="AZ5" s="9">
        <v>1680549004.2024035</v>
      </c>
      <c r="BA5" s="9">
        <v>790113059.53264356</v>
      </c>
      <c r="BB5" s="8">
        <v>2215576547.4156556</v>
      </c>
      <c r="BC5" s="8">
        <v>1383698010.7628987</v>
      </c>
      <c r="BD5" s="9">
        <v>649272436.41297781</v>
      </c>
      <c r="BE5" s="8">
        <v>1861299724.7012157</v>
      </c>
      <c r="BF5" s="8">
        <v>1195123295.2359281</v>
      </c>
      <c r="BG5" s="9">
        <v>563890602.00317669</v>
      </c>
      <c r="BH5" s="9">
        <v>43410513887.355705</v>
      </c>
      <c r="BI5" s="9">
        <v>26545721796.819401</v>
      </c>
      <c r="BJ5" s="9">
        <v>15011775978.536545</v>
      </c>
      <c r="BK5" s="9">
        <v>7256141737.2158775</v>
      </c>
      <c r="BL5" s="9">
        <v>5048567944.964509</v>
      </c>
      <c r="BM5" s="9">
        <v>4317809823.9257183</v>
      </c>
      <c r="BN5" s="9">
        <v>3761165557.2783132</v>
      </c>
      <c r="BO5" s="9">
        <v>3133704267.3648429</v>
      </c>
      <c r="BP5" s="9">
        <v>2626559709.633193</v>
      </c>
      <c r="BQ5" s="9">
        <v>2350941343.2848458</v>
      </c>
      <c r="BR5" s="9">
        <v>2054897827.6527181</v>
      </c>
      <c r="BS5" s="9">
        <v>1823427315.1072979</v>
      </c>
      <c r="BT5" s="9">
        <v>1581479250.8717508</v>
      </c>
      <c r="BU5" s="9">
        <v>1404927614.9083989</v>
      </c>
      <c r="BV5" s="9">
        <v>1167664479.1556499</v>
      </c>
      <c r="BW5" s="9">
        <v>1006372481.6056621</v>
      </c>
      <c r="BX5" s="9">
        <v>1002756496.347681</v>
      </c>
      <c r="BY5" s="9">
        <v>887714413.79015005</v>
      </c>
      <c r="BZ5" s="9">
        <v>795757108.82506907</v>
      </c>
      <c r="CA5" s="9">
        <v>680275847.30718803</v>
      </c>
      <c r="CB5" s="9">
        <v>582852798.81689095</v>
      </c>
      <c r="CC5" s="9">
        <v>472171775.30692804</v>
      </c>
      <c r="CD5" s="9">
        <v>362109647.62579018</v>
      </c>
      <c r="CE5" s="9">
        <v>247266207.4787415</v>
      </c>
      <c r="CF5" s="9">
        <v>171494210.04633403</v>
      </c>
      <c r="CG5" s="9">
        <v>107374257.94967401</v>
      </c>
      <c r="CH5" s="9">
        <v>71944699.611838803</v>
      </c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</row>
    <row r="6" spans="1:304" x14ac:dyDescent="0.25">
      <c r="B6" s="7"/>
      <c r="C6" s="7"/>
      <c r="D6" s="7"/>
      <c r="E6" s="7"/>
      <c r="F6" s="7"/>
      <c r="G6" s="7"/>
      <c r="K6" s="7"/>
      <c r="N6" s="7"/>
      <c r="S6" s="7"/>
      <c r="U6" s="7"/>
      <c r="V6" s="7"/>
      <c r="W6" s="7"/>
      <c r="Z6" s="7"/>
      <c r="AA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12"/>
      <c r="BE6" s="7"/>
      <c r="BF6" s="7"/>
      <c r="BG6" s="12"/>
      <c r="BH6" s="12"/>
      <c r="BI6" s="12"/>
      <c r="BJ6" s="12"/>
      <c r="BK6" s="12"/>
      <c r="BL6" s="12"/>
      <c r="BM6" s="12"/>
      <c r="BN6" s="12"/>
      <c r="BO6" s="12"/>
      <c r="BP6" s="13"/>
      <c r="BQ6" s="9"/>
      <c r="BR6" s="9"/>
      <c r="BS6" s="9"/>
      <c r="BT6" s="9"/>
      <c r="BU6" s="9"/>
      <c r="BV6" s="14"/>
      <c r="BW6" s="9"/>
      <c r="BX6" s="15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</row>
    <row r="7" spans="1:304" x14ac:dyDescent="0.25">
      <c r="A7" s="6" t="s">
        <v>52</v>
      </c>
      <c r="B7" s="7">
        <f t="shared" si="7"/>
        <v>0.48933092262403449</v>
      </c>
      <c r="C7" s="7">
        <f>(BH7-BI7)/BI7</f>
        <v>0.38517152059143761</v>
      </c>
      <c r="D7" s="7">
        <f t="shared" si="8"/>
        <v>0.36145735793788802</v>
      </c>
      <c r="E7" s="7">
        <f t="shared" si="8"/>
        <v>0.36888738231843921</v>
      </c>
      <c r="F7" s="7">
        <f t="shared" si="8"/>
        <v>0.48520759774847066</v>
      </c>
      <c r="G7" s="7">
        <f t="shared" si="9"/>
        <v>0.73524035225600215</v>
      </c>
      <c r="H7" s="7">
        <f t="shared" ref="H7:J10" si="12">(AJ7-AM7)/AM7</f>
        <v>0.86140097457199516</v>
      </c>
      <c r="I7" s="7">
        <f t="shared" si="12"/>
        <v>0.72508999745531522</v>
      </c>
      <c r="J7" s="7">
        <f t="shared" si="12"/>
        <v>0.65664779182290323</v>
      </c>
      <c r="K7" s="7">
        <f t="shared" si="10"/>
        <v>0.94103867575268696</v>
      </c>
      <c r="L7" s="7">
        <f>(AM7-AP7)/AP7</f>
        <v>0.84455048573216107</v>
      </c>
      <c r="M7" s="7">
        <f t="shared" ref="M7:N10" si="13">(AN7-AQ7)/AQ7</f>
        <v>0.91009561746110201</v>
      </c>
      <c r="N7" s="7">
        <f t="shared" si="13"/>
        <v>0.9757486502663868</v>
      </c>
      <c r="O7" s="7">
        <f>(BK7-BL7)/BL7</f>
        <v>0.61543308769865901</v>
      </c>
      <c r="P7" s="7">
        <f t="shared" ref="P7:R10" si="14">(AP7-AS7)/AS7</f>
        <v>0.72381496327327277</v>
      </c>
      <c r="Q7" s="7">
        <f t="shared" si="14"/>
        <v>0.92755636140029152</v>
      </c>
      <c r="R7" s="7">
        <f t="shared" si="14"/>
        <v>0.85957309830683282</v>
      </c>
      <c r="S7" s="7">
        <f>(BL7-BM7)/BM7</f>
        <v>0.80808111320614684</v>
      </c>
      <c r="T7" s="7">
        <f t="shared" ref="T7:V10" si="15">(AS7-AV7)/AV7</f>
        <v>0.72404187804045572</v>
      </c>
      <c r="U7" s="7">
        <f t="shared" si="15"/>
        <v>0.5705772243320647</v>
      </c>
      <c r="V7" s="7">
        <f t="shared" si="15"/>
        <v>0.78413061016765417</v>
      </c>
      <c r="W7" s="7">
        <f>(BM7-BN7)/BN7</f>
        <v>-0.38861786267006415</v>
      </c>
      <c r="X7" s="7">
        <f t="shared" ref="X7:Z10" si="16">(AV7-AY7)/AY7</f>
        <v>-0.49488676388504799</v>
      </c>
      <c r="Y7" s="7">
        <f t="shared" si="16"/>
        <v>-0.53541386662867141</v>
      </c>
      <c r="Z7" s="7">
        <f t="shared" si="16"/>
        <v>-0.58503702023918647</v>
      </c>
      <c r="AA7" s="7">
        <f>(BN7-BO7)/BO7</f>
        <v>2.076681180043214E-2</v>
      </c>
      <c r="AB7" s="7">
        <f t="shared" ref="AB7:AD10" si="17">(AY7-BB7)/BB7</f>
        <v>0.16171863338828371</v>
      </c>
      <c r="AC7" s="7">
        <f t="shared" si="17"/>
        <v>0.31451865935903534</v>
      </c>
      <c r="AD7" s="7">
        <f t="shared" si="17"/>
        <v>0.36320273197528574</v>
      </c>
      <c r="AE7" s="7">
        <f>(BO7-BP7)/BP7</f>
        <v>0.26785706877108251</v>
      </c>
      <c r="AF7" s="9">
        <v>46422070.356250003</v>
      </c>
      <c r="AG7" s="9">
        <v>102678853.27545999</v>
      </c>
      <c r="AH7" s="9">
        <v>64599000.450839996</v>
      </c>
      <c r="AI7" s="9">
        <v>31169748.543499995</v>
      </c>
      <c r="AJ7" s="9">
        <v>75418339.529180005</v>
      </c>
      <c r="AK7" s="9">
        <v>47190880.188719988</v>
      </c>
      <c r="AL7" s="9">
        <v>20986795.779089995</v>
      </c>
      <c r="AM7" s="9">
        <v>40516976.492139995</v>
      </c>
      <c r="AN7" s="9">
        <v>27355604.784869995</v>
      </c>
      <c r="AO7" s="9">
        <v>12668230.31587</v>
      </c>
      <c r="AP7" s="9">
        <v>21965772.58554</v>
      </c>
      <c r="AQ7" s="9">
        <v>14321589.20988</v>
      </c>
      <c r="AR7" s="9">
        <v>6411863.3279400012</v>
      </c>
      <c r="AS7" s="9">
        <v>12742535.047862798</v>
      </c>
      <c r="AT7" s="9">
        <v>7429919.8180000018</v>
      </c>
      <c r="AU7" s="9">
        <v>3448029.7299299994</v>
      </c>
      <c r="AV7" s="9">
        <v>7391082.0903874738</v>
      </c>
      <c r="AW7" s="9">
        <v>4730693.7238694513</v>
      </c>
      <c r="AX7" s="9">
        <v>1932610.600524358</v>
      </c>
      <c r="AY7" s="9">
        <v>14632525.069498349</v>
      </c>
      <c r="AZ7" s="9">
        <v>10182597.766189378</v>
      </c>
      <c r="BA7" s="9">
        <v>4657308.470356375</v>
      </c>
      <c r="BB7" s="9">
        <v>12595584.377278116</v>
      </c>
      <c r="BC7" s="9">
        <v>7746255.7824431751</v>
      </c>
      <c r="BD7" s="9">
        <v>3416445.96296247</v>
      </c>
      <c r="BE7" s="9">
        <v>10233581.585768349</v>
      </c>
      <c r="BF7" s="9">
        <v>6811009.5027458481</v>
      </c>
      <c r="BG7" s="9">
        <v>2940310.6840807558</v>
      </c>
      <c r="BH7" s="9">
        <v>152133177.15922999</v>
      </c>
      <c r="BI7" s="23">
        <v>109829847.71032001</v>
      </c>
      <c r="BJ7" s="9">
        <v>63293737.704710014</v>
      </c>
      <c r="BK7" s="9">
        <v>32608179.576929998</v>
      </c>
      <c r="BL7" s="9">
        <v>20185410.231619999</v>
      </c>
      <c r="BM7" s="9">
        <v>11163995.953603314</v>
      </c>
      <c r="BN7" s="9">
        <v>18260258.636863969</v>
      </c>
      <c r="BO7" s="9">
        <v>17888766</v>
      </c>
      <c r="BP7" s="9">
        <v>14109450.063909294</v>
      </c>
      <c r="BQ7" s="9">
        <v>12398709</v>
      </c>
      <c r="BR7" s="9">
        <v>12074450</v>
      </c>
      <c r="BS7" s="9">
        <v>11254193</v>
      </c>
      <c r="BT7" s="9">
        <v>8814766</v>
      </c>
      <c r="BU7" s="9">
        <v>7437519</v>
      </c>
      <c r="BV7" s="9">
        <v>4289083</v>
      </c>
      <c r="BW7" s="9">
        <v>2983390</v>
      </c>
      <c r="BX7" s="10">
        <v>6077874</v>
      </c>
      <c r="BY7" s="10">
        <v>9089259</v>
      </c>
      <c r="BZ7" s="10">
        <v>7140153</v>
      </c>
      <c r="CA7" s="10">
        <v>5239521</v>
      </c>
      <c r="CB7" s="10">
        <v>3849272</v>
      </c>
      <c r="CC7" s="10">
        <v>2927706</v>
      </c>
      <c r="CD7" s="10">
        <v>1992536</v>
      </c>
      <c r="CE7" s="10">
        <v>861409</v>
      </c>
      <c r="CF7" s="10">
        <v>1009778</v>
      </c>
      <c r="CG7" s="10">
        <v>396085</v>
      </c>
      <c r="CH7" s="10">
        <v>511370</v>
      </c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</row>
    <row r="8" spans="1:304" x14ac:dyDescent="0.25">
      <c r="A8" s="6" t="s">
        <v>53</v>
      </c>
      <c r="B8" s="7">
        <f t="shared" si="7"/>
        <v>0.56539869034181667</v>
      </c>
      <c r="C8" s="7">
        <f t="shared" ref="C8:C12" si="18">(BH8-BI8)/BI8</f>
        <v>1.5777879555480407</v>
      </c>
      <c r="D8" s="7">
        <f t="shared" si="8"/>
        <v>2.13364952404083</v>
      </c>
      <c r="E8" s="7">
        <f t="shared" si="8"/>
        <v>1.3368658998474905</v>
      </c>
      <c r="F8" s="7">
        <f t="shared" si="8"/>
        <v>1.294848516003748</v>
      </c>
      <c r="G8" s="7">
        <f t="shared" si="9"/>
        <v>2.0241288747626678</v>
      </c>
      <c r="H8" s="7">
        <f t="shared" si="12"/>
        <v>1.3510447311523761</v>
      </c>
      <c r="I8" s="7">
        <f t="shared" si="12"/>
        <v>0.87260118468349979</v>
      </c>
      <c r="J8" s="7">
        <f t="shared" si="12"/>
        <v>1.299037631922743</v>
      </c>
      <c r="K8" s="7">
        <f t="shared" si="10"/>
        <v>9.783474178095615E-2</v>
      </c>
      <c r="L8" s="7">
        <f>(AM8-AP8)/AP8</f>
        <v>0.37185810145825821</v>
      </c>
      <c r="M8" s="7">
        <f t="shared" si="13"/>
        <v>1.4989363134377833</v>
      </c>
      <c r="N8" s="7">
        <f t="shared" si="13"/>
        <v>0.84497147297358122</v>
      </c>
      <c r="O8" s="7">
        <f>(BK8-BL8)/BL8</f>
        <v>7.0761934528883547E-2</v>
      </c>
      <c r="P8" s="7">
        <f t="shared" si="14"/>
        <v>-0.26441937168764845</v>
      </c>
      <c r="Q8" s="7">
        <f t="shared" si="14"/>
        <v>-0.56855014690823757</v>
      </c>
      <c r="R8" s="7">
        <f t="shared" si="14"/>
        <v>-0.42044749101418427</v>
      </c>
      <c r="S8" s="7">
        <f>(BL8-BM8)/BM8</f>
        <v>-5.8983930805771051E-2</v>
      </c>
      <c r="T8" s="7">
        <f t="shared" si="15"/>
        <v>0.25259485212304683</v>
      </c>
      <c r="U8" s="7">
        <f t="shared" si="15"/>
        <v>0.34268135535376248</v>
      </c>
      <c r="V8" s="7">
        <f t="shared" si="15"/>
        <v>1.7449621422306549</v>
      </c>
      <c r="W8" s="7">
        <f>(BM8-BN8)/BN8</f>
        <v>-0.10878540704588725</v>
      </c>
      <c r="X8" s="7">
        <f t="shared" si="16"/>
        <v>-0.27589793971998622</v>
      </c>
      <c r="Y8" s="7">
        <f t="shared" si="16"/>
        <v>-0.26714612715607711</v>
      </c>
      <c r="Z8" s="7">
        <f t="shared" si="16"/>
        <v>-0.71456710064801132</v>
      </c>
      <c r="AA8" s="7">
        <f>(BN8-BO8)/BO8</f>
        <v>-0.16074883379013258</v>
      </c>
      <c r="AB8" s="7">
        <f t="shared" si="17"/>
        <v>-0.17394264727594988</v>
      </c>
      <c r="AC8" s="7">
        <f t="shared" si="17"/>
        <v>-0.22612423026264269</v>
      </c>
      <c r="AD8" s="7">
        <f t="shared" si="17"/>
        <v>-0.41974643694949637</v>
      </c>
      <c r="AE8" s="7">
        <f>(BO8-BP8)/BP8</f>
        <v>3.7404875084446738E-2</v>
      </c>
      <c r="AF8" s="9">
        <v>6771255.9337499999</v>
      </c>
      <c r="AG8" s="9">
        <v>19334534.90944</v>
      </c>
      <c r="AH8" s="9">
        <v>9361242.9919600002</v>
      </c>
      <c r="AI8" s="9">
        <v>4325579.1483200006</v>
      </c>
      <c r="AJ8" s="9">
        <v>6169973.6237599999</v>
      </c>
      <c r="AK8" s="9">
        <v>4005896.5268700002</v>
      </c>
      <c r="AL8" s="9">
        <v>1884908.3580699998</v>
      </c>
      <c r="AM8" s="9">
        <v>2624353.9912299998</v>
      </c>
      <c r="AN8" s="9">
        <v>2139214.9912299998</v>
      </c>
      <c r="AO8" s="9">
        <v>819868.42316000001</v>
      </c>
      <c r="AP8" s="9">
        <v>1912992.3047</v>
      </c>
      <c r="AQ8" s="9">
        <v>856050.22414000006</v>
      </c>
      <c r="AR8" s="9">
        <v>444380</v>
      </c>
      <c r="AS8" s="9">
        <v>2600656.176997202</v>
      </c>
      <c r="AT8" s="9">
        <v>1984124.5002299999</v>
      </c>
      <c r="AU8" s="9">
        <v>766764</v>
      </c>
      <c r="AV8" s="9">
        <v>2076214.9649499999</v>
      </c>
      <c r="AW8" s="9">
        <v>1477732.9649499999</v>
      </c>
      <c r="AX8" s="9">
        <v>279335</v>
      </c>
      <c r="AY8" s="9">
        <v>2867296.0330303679</v>
      </c>
      <c r="AZ8" s="9">
        <v>2016408.7544703679</v>
      </c>
      <c r="BA8" s="9">
        <v>978636.31219164794</v>
      </c>
      <c r="BB8" s="9">
        <v>3471061.6927202716</v>
      </c>
      <c r="BC8" s="9">
        <v>2605597.478720272</v>
      </c>
      <c r="BD8" s="9">
        <v>1686566.6572502721</v>
      </c>
      <c r="BE8" s="9">
        <v>2680594.9179914137</v>
      </c>
      <c r="BF8" s="9">
        <v>1956509.2082909341</v>
      </c>
      <c r="BG8" s="9">
        <v>978462.46479336696</v>
      </c>
      <c r="BH8" s="9">
        <v>30177866.01777</v>
      </c>
      <c r="BI8" s="9">
        <v>11706884.56078</v>
      </c>
      <c r="BJ8" s="9">
        <v>3871159.2810999998</v>
      </c>
      <c r="BK8" s="9">
        <v>3526176.6946999999</v>
      </c>
      <c r="BL8" s="9">
        <v>3293147.2262800001</v>
      </c>
      <c r="BM8" s="9">
        <v>3499565.3465299997</v>
      </c>
      <c r="BN8" s="9">
        <v>3926737.0330303679</v>
      </c>
      <c r="BO8" s="9">
        <v>4678858</v>
      </c>
      <c r="BP8" s="9">
        <v>4510156.1717831064</v>
      </c>
      <c r="BQ8" s="9">
        <v>4913758</v>
      </c>
      <c r="BR8" s="9">
        <v>4983940</v>
      </c>
      <c r="BS8" s="9">
        <v>2633873</v>
      </c>
      <c r="BT8" s="9">
        <v>767512</v>
      </c>
      <c r="BU8" s="9">
        <v>1010937</v>
      </c>
      <c r="BV8" s="9">
        <v>555276</v>
      </c>
      <c r="BW8" s="9">
        <v>402444</v>
      </c>
      <c r="BX8" s="10">
        <v>733864</v>
      </c>
      <c r="BY8" s="10">
        <v>1141467</v>
      </c>
      <c r="BZ8" s="10">
        <v>562068</v>
      </c>
      <c r="CA8" s="10">
        <v>462493</v>
      </c>
      <c r="CB8" s="10">
        <v>278255</v>
      </c>
      <c r="CC8" s="10">
        <v>209113</v>
      </c>
      <c r="CD8" s="10">
        <v>106533</v>
      </c>
      <c r="CE8" s="10">
        <v>86471</v>
      </c>
      <c r="CF8" s="10">
        <v>40801</v>
      </c>
      <c r="CG8" s="10">
        <v>32521</v>
      </c>
      <c r="CH8" s="10">
        <v>24274</v>
      </c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</row>
    <row r="9" spans="1:304" x14ac:dyDescent="0.25">
      <c r="A9" s="6" t="s">
        <v>54</v>
      </c>
      <c r="B9" s="7">
        <f t="shared" si="7"/>
        <v>0.49860079478174724</v>
      </c>
      <c r="C9" s="7">
        <f t="shared" si="18"/>
        <v>0.50004891336338309</v>
      </c>
      <c r="D9" s="7">
        <f t="shared" si="8"/>
        <v>0.49547629396604675</v>
      </c>
      <c r="E9" s="7">
        <f t="shared" si="8"/>
        <v>0.44462695090486598</v>
      </c>
      <c r="F9" s="7">
        <f t="shared" si="8"/>
        <v>0.5519319189753864</v>
      </c>
      <c r="G9" s="7">
        <f t="shared" si="9"/>
        <v>0.80952756164841866</v>
      </c>
      <c r="H9" s="7">
        <f t="shared" si="12"/>
        <v>0.8911867631062157</v>
      </c>
      <c r="I9" s="7">
        <f t="shared" si="12"/>
        <v>0.73578876237363366</v>
      </c>
      <c r="J9" s="7">
        <f t="shared" si="12"/>
        <v>0.69569518875013958</v>
      </c>
      <c r="K9" s="7">
        <f t="shared" si="10"/>
        <v>0.85875449062705134</v>
      </c>
      <c r="L9" s="7">
        <f>(AM9-AP9)/AP9</f>
        <v>0.80668182302021862</v>
      </c>
      <c r="M9" s="7">
        <f t="shared" si="13"/>
        <v>0.9433074493777126</v>
      </c>
      <c r="N9" s="7">
        <f t="shared" si="13"/>
        <v>0.96727246888458651</v>
      </c>
      <c r="O9" s="7">
        <f>(BK9-BL9)/BL9</f>
        <v>0.53903647344703498</v>
      </c>
      <c r="P9" s="7">
        <f t="shared" si="14"/>
        <v>0.5563101925986641</v>
      </c>
      <c r="Q9" s="7">
        <f t="shared" si="14"/>
        <v>0.61223369265736061</v>
      </c>
      <c r="R9" s="7">
        <f t="shared" si="14"/>
        <v>0.62670910304639549</v>
      </c>
      <c r="S9" s="7">
        <f>(BL9-BM9)/BM9</f>
        <v>0.60114974645937769</v>
      </c>
      <c r="T9" s="7">
        <f t="shared" si="15"/>
        <v>0.62065171665969998</v>
      </c>
      <c r="U9" s="7">
        <f t="shared" si="15"/>
        <v>0.51633333050117836</v>
      </c>
      <c r="V9" s="7">
        <f t="shared" si="15"/>
        <v>0.90546898121312369</v>
      </c>
      <c r="W9" s="7">
        <f>(BM9-BN9)/BN9</f>
        <v>-0.33909207364968369</v>
      </c>
      <c r="X9" s="7">
        <f t="shared" si="16"/>
        <v>-0.45900606641233305</v>
      </c>
      <c r="Y9" s="7">
        <f t="shared" si="16"/>
        <v>-0.49107112302095168</v>
      </c>
      <c r="Z9" s="7">
        <f t="shared" si="16"/>
        <v>-0.60752887299858671</v>
      </c>
      <c r="AA9" s="7">
        <f>(BN9-BO9)/BO9</f>
        <v>-1.6866123350232277E-2</v>
      </c>
      <c r="AB9" s="7">
        <f t="shared" si="17"/>
        <v>8.9201879862563879E-2</v>
      </c>
      <c r="AC9" s="7">
        <f t="shared" si="17"/>
        <v>0.17843696320794791</v>
      </c>
      <c r="AD9" s="7">
        <f t="shared" si="17"/>
        <v>0.10443481174715644</v>
      </c>
      <c r="AE9" s="7">
        <f>(BO9-BP9)/BP9</f>
        <v>0.21203551322903613</v>
      </c>
      <c r="AF9" s="12">
        <f t="shared" ref="AF9:BV9" si="19">SUM(AF7:AF8)</f>
        <v>53193326.290000007</v>
      </c>
      <c r="AG9" s="12">
        <f t="shared" si="19"/>
        <v>122013388.18489999</v>
      </c>
      <c r="AH9" s="12">
        <f t="shared" si="19"/>
        <v>73960243.4428</v>
      </c>
      <c r="AI9" s="12">
        <f t="shared" si="19"/>
        <v>35495327.691819996</v>
      </c>
      <c r="AJ9" s="12">
        <f t="shared" si="19"/>
        <v>81588313.152940005</v>
      </c>
      <c r="AK9" s="12">
        <f t="shared" si="19"/>
        <v>51196776.715589985</v>
      </c>
      <c r="AL9" s="12">
        <f t="shared" si="19"/>
        <v>22871704.137159996</v>
      </c>
      <c r="AM9" s="12">
        <f t="shared" si="19"/>
        <v>43141330.483369991</v>
      </c>
      <c r="AN9" s="12">
        <f t="shared" si="19"/>
        <v>29494819.776099995</v>
      </c>
      <c r="AO9" s="12">
        <f t="shared" si="19"/>
        <v>13488098.73903</v>
      </c>
      <c r="AP9" s="12">
        <f t="shared" si="19"/>
        <v>23878764.890239999</v>
      </c>
      <c r="AQ9" s="12">
        <f t="shared" si="19"/>
        <v>15177639.43402</v>
      </c>
      <c r="AR9" s="12">
        <f t="shared" si="19"/>
        <v>6856243.3279400012</v>
      </c>
      <c r="AS9" s="12">
        <f t="shared" si="19"/>
        <v>15343191.224859999</v>
      </c>
      <c r="AT9" s="12">
        <f t="shared" si="19"/>
        <v>9414044.3182300013</v>
      </c>
      <c r="AU9" s="12">
        <f t="shared" si="19"/>
        <v>4214793.7299299994</v>
      </c>
      <c r="AV9" s="12">
        <f t="shared" si="19"/>
        <v>9467297.0553374738</v>
      </c>
      <c r="AW9" s="12">
        <f t="shared" si="19"/>
        <v>6208426.6888194513</v>
      </c>
      <c r="AX9" s="12">
        <f t="shared" si="19"/>
        <v>2211945.600524358</v>
      </c>
      <c r="AY9" s="12">
        <f t="shared" si="19"/>
        <v>17499821.102528717</v>
      </c>
      <c r="AZ9" s="12">
        <f t="shared" si="19"/>
        <v>12199006.520659745</v>
      </c>
      <c r="BA9" s="12">
        <f t="shared" si="19"/>
        <v>5635944.7825480234</v>
      </c>
      <c r="BB9" s="12">
        <f t="shared" si="19"/>
        <v>16066646.069998387</v>
      </c>
      <c r="BC9" s="12">
        <f t="shared" si="19"/>
        <v>10351853.261163447</v>
      </c>
      <c r="BD9" s="12">
        <f t="shared" si="19"/>
        <v>5103012.6202127421</v>
      </c>
      <c r="BE9" s="12">
        <f t="shared" si="19"/>
        <v>12914176.503759764</v>
      </c>
      <c r="BF9" s="12">
        <f t="shared" si="19"/>
        <v>8767518.7110367827</v>
      </c>
      <c r="BG9" s="12">
        <f t="shared" si="19"/>
        <v>3918773.1488741226</v>
      </c>
      <c r="BH9" s="12">
        <f t="shared" si="19"/>
        <v>182311043.17699999</v>
      </c>
      <c r="BI9" s="12">
        <f t="shared" si="19"/>
        <v>121536732.27110001</v>
      </c>
      <c r="BJ9" s="12">
        <f t="shared" si="19"/>
        <v>67164896.985810012</v>
      </c>
      <c r="BK9" s="12">
        <f t="shared" si="19"/>
        <v>36134356.271629997</v>
      </c>
      <c r="BL9" s="12">
        <f t="shared" si="19"/>
        <v>23478557.457899999</v>
      </c>
      <c r="BM9" s="12">
        <f t="shared" si="19"/>
        <v>14663561.300133314</v>
      </c>
      <c r="BN9" s="12">
        <f t="shared" si="19"/>
        <v>22186995.669894338</v>
      </c>
      <c r="BO9" s="12">
        <f t="shared" si="19"/>
        <v>22567624</v>
      </c>
      <c r="BP9" s="12">
        <f t="shared" si="19"/>
        <v>18619606.2356924</v>
      </c>
      <c r="BQ9" s="12">
        <f t="shared" si="19"/>
        <v>17312467</v>
      </c>
      <c r="BR9" s="12">
        <f t="shared" si="19"/>
        <v>17058390</v>
      </c>
      <c r="BS9" s="12">
        <f t="shared" si="19"/>
        <v>13888066</v>
      </c>
      <c r="BT9" s="12">
        <f t="shared" si="19"/>
        <v>9582278</v>
      </c>
      <c r="BU9" s="12">
        <f t="shared" si="19"/>
        <v>8448456</v>
      </c>
      <c r="BV9" s="12">
        <f t="shared" si="19"/>
        <v>4844359</v>
      </c>
      <c r="BW9" s="9">
        <v>3385834</v>
      </c>
      <c r="BX9" s="10">
        <v>6811738</v>
      </c>
      <c r="BY9" s="10">
        <v>10230726</v>
      </c>
      <c r="BZ9" s="10">
        <v>7702221</v>
      </c>
      <c r="CA9" s="10">
        <v>5702014</v>
      </c>
      <c r="CB9" s="10">
        <v>4127527</v>
      </c>
      <c r="CC9" s="10">
        <v>3136819</v>
      </c>
      <c r="CD9" s="10">
        <v>2099069</v>
      </c>
      <c r="CE9" s="10">
        <v>947880</v>
      </c>
      <c r="CF9" s="10">
        <v>1050579</v>
      </c>
      <c r="CG9" s="10">
        <v>428606</v>
      </c>
      <c r="CH9" s="10">
        <v>535644</v>
      </c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</row>
    <row r="10" spans="1:304" x14ac:dyDescent="0.25">
      <c r="A10" s="6" t="s">
        <v>55</v>
      </c>
      <c r="B10" s="7">
        <f t="shared" si="7"/>
        <v>0.26196801491976685</v>
      </c>
      <c r="C10" s="7">
        <f t="shared" si="18"/>
        <v>0.23042261188786753</v>
      </c>
      <c r="D10" s="7">
        <f t="shared" si="8"/>
        <v>0.29856500800193475</v>
      </c>
      <c r="E10" s="7">
        <f t="shared" si="8"/>
        <v>0.32090605453362131</v>
      </c>
      <c r="F10" s="7">
        <f t="shared" si="8"/>
        <v>0.62384244127304289</v>
      </c>
      <c r="G10" s="7">
        <f t="shared" si="9"/>
        <v>0.66192077271060035</v>
      </c>
      <c r="H10" s="7">
        <f t="shared" si="12"/>
        <v>0.71500066532975592</v>
      </c>
      <c r="I10" s="7">
        <f t="shared" si="12"/>
        <v>0.63319603894188914</v>
      </c>
      <c r="J10" s="7">
        <f t="shared" si="12"/>
        <v>0.48794363425922382</v>
      </c>
      <c r="K10" s="7">
        <f t="shared" si="10"/>
        <v>0.54249961224341015</v>
      </c>
      <c r="L10" s="7">
        <f>(AM10-AP10)/AP10</f>
        <v>0.75913227499204583</v>
      </c>
      <c r="M10" s="7">
        <f t="shared" si="13"/>
        <v>0.67208578812138864</v>
      </c>
      <c r="N10" s="7">
        <f t="shared" si="13"/>
        <v>0.53836253601149597</v>
      </c>
      <c r="O10" s="7">
        <f>(BK10-BL10)/BL10</f>
        <v>0.50900657011303951</v>
      </c>
      <c r="P10" s="7">
        <f t="shared" si="14"/>
        <v>0.1375637647200052</v>
      </c>
      <c r="Q10" s="7">
        <f t="shared" si="14"/>
        <v>0.25361521789513591</v>
      </c>
      <c r="R10" s="7">
        <f t="shared" si="14"/>
        <v>0.25379184172548497</v>
      </c>
      <c r="S10" s="7">
        <f>(BL10-BM10)/BM10</f>
        <v>0.20801157125150013</v>
      </c>
      <c r="T10" s="7">
        <f t="shared" si="15"/>
        <v>0.1844077958474904</v>
      </c>
      <c r="U10" s="7">
        <f t="shared" si="15"/>
        <v>8.3758651225078213E-3</v>
      </c>
      <c r="V10" s="7">
        <f t="shared" si="15"/>
        <v>-7.2496040958743124E-2</v>
      </c>
      <c r="W10" s="7">
        <f>(BM10-BN10)/BN10</f>
        <v>-0.15079580538505757</v>
      </c>
      <c r="X10" s="7">
        <f t="shared" si="16"/>
        <v>-0.24743415338392816</v>
      </c>
      <c r="Y10" s="7">
        <f t="shared" si="16"/>
        <v>-4.5381837582320651E-2</v>
      </c>
      <c r="Z10" s="7">
        <f t="shared" si="16"/>
        <v>7.1650083824861655E-2</v>
      </c>
      <c r="AA10" s="7">
        <f>(BN10-BO10)/BO10</f>
        <v>0.17862950295860228</v>
      </c>
      <c r="AB10" s="7">
        <f t="shared" si="17"/>
        <v>0.45549667167884295</v>
      </c>
      <c r="AC10" s="7">
        <f t="shared" si="17"/>
        <v>0.26049566143208497</v>
      </c>
      <c r="AD10" s="7">
        <f t="shared" si="17"/>
        <v>0.20433284750779429</v>
      </c>
      <c r="AE10" s="7">
        <f>(BO10-BP10)/BP10</f>
        <v>0.19847014752340347</v>
      </c>
      <c r="AF10" s="12">
        <v>358671124</v>
      </c>
      <c r="AG10" s="12">
        <v>314928113</v>
      </c>
      <c r="AH10" s="12">
        <v>287720692</v>
      </c>
      <c r="AI10" s="12">
        <v>284215701</v>
      </c>
      <c r="AJ10" s="12">
        <v>242520098</v>
      </c>
      <c r="AK10" s="12">
        <v>217820708</v>
      </c>
      <c r="AL10" s="12">
        <v>175026649</v>
      </c>
      <c r="AM10" s="12">
        <v>141411081</v>
      </c>
      <c r="AN10" s="12">
        <v>133370828</v>
      </c>
      <c r="AO10" s="12">
        <v>117629892</v>
      </c>
      <c r="AP10" s="12">
        <v>80386837.880419999</v>
      </c>
      <c r="AQ10" s="12">
        <v>79763149.0845</v>
      </c>
      <c r="AR10" s="12">
        <v>76464350.402720004</v>
      </c>
      <c r="AS10" s="12">
        <v>70665786.282499999</v>
      </c>
      <c r="AT10" s="12">
        <v>63626500.337499999</v>
      </c>
      <c r="AU10" s="12">
        <v>60986479.460170001</v>
      </c>
      <c r="AV10" s="12">
        <v>59663391.722220004</v>
      </c>
      <c r="AW10" s="12">
        <v>63098000</v>
      </c>
      <c r="AX10" s="12">
        <v>65753336</v>
      </c>
      <c r="AY10" s="12">
        <v>79279962</v>
      </c>
      <c r="AZ10" s="12">
        <v>66097632</v>
      </c>
      <c r="BA10" s="12">
        <v>61357095</v>
      </c>
      <c r="BB10" s="12">
        <v>54469353</v>
      </c>
      <c r="BC10" s="12">
        <v>52437810</v>
      </c>
      <c r="BD10" s="12">
        <v>50946958</v>
      </c>
      <c r="BE10" s="12">
        <v>44366592</v>
      </c>
      <c r="BF10" s="12">
        <v>42409660</v>
      </c>
      <c r="BG10" s="12">
        <v>40692013</v>
      </c>
      <c r="BH10" s="12">
        <v>334499000</v>
      </c>
      <c r="BI10" s="12">
        <v>271857000</v>
      </c>
      <c r="BJ10" s="12">
        <v>163580000</v>
      </c>
      <c r="BK10" s="12">
        <v>106048649.02500001</v>
      </c>
      <c r="BL10" s="12">
        <v>70277128.758330002</v>
      </c>
      <c r="BM10" s="12">
        <v>58175873.833329998</v>
      </c>
      <c r="BN10" s="12">
        <v>68506343</v>
      </c>
      <c r="BO10" s="12">
        <v>58123730</v>
      </c>
      <c r="BP10" s="9">
        <v>48498271</v>
      </c>
      <c r="BQ10" s="9">
        <v>40654960</v>
      </c>
      <c r="BR10" s="9">
        <v>32583650</v>
      </c>
      <c r="BS10" s="9">
        <v>28471000</v>
      </c>
      <c r="BT10" s="9">
        <v>20259000</v>
      </c>
      <c r="BU10" s="9">
        <v>18626000</v>
      </c>
      <c r="BV10" s="9">
        <v>15798000</v>
      </c>
      <c r="BW10" s="9">
        <v>14701000</v>
      </c>
      <c r="BX10" s="10">
        <v>17139000</v>
      </c>
      <c r="BY10" s="10">
        <v>13711000</v>
      </c>
      <c r="BZ10" s="10"/>
      <c r="CA10" s="10"/>
      <c r="CB10" s="10"/>
      <c r="CC10" s="10"/>
      <c r="CD10" s="10"/>
      <c r="CE10" s="10"/>
      <c r="CF10" s="10"/>
      <c r="CG10" s="10">
        <v>733490.74074074067</v>
      </c>
      <c r="CH10" s="10">
        <v>1630124.3226012115</v>
      </c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</row>
    <row r="11" spans="1:304" x14ac:dyDescent="0.25">
      <c r="A11" s="6" t="s">
        <v>56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9"/>
      <c r="BE11" s="7"/>
      <c r="BF11" s="7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>
        <v>20106311</v>
      </c>
      <c r="BU11" s="9">
        <v>18483030</v>
      </c>
      <c r="BV11" s="9">
        <v>15675979</v>
      </c>
      <c r="BW11" s="9">
        <v>14505086</v>
      </c>
      <c r="BX11" s="10">
        <v>16971871</v>
      </c>
      <c r="BY11" s="10">
        <v>13394000</v>
      </c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</row>
    <row r="12" spans="1:304" x14ac:dyDescent="0.25">
      <c r="A12" s="6" t="s">
        <v>57</v>
      </c>
      <c r="B12" s="7">
        <f t="shared" si="7"/>
        <v>0.28251852352014406</v>
      </c>
      <c r="C12" s="7">
        <f t="shared" si="18"/>
        <v>0.23955809056180488</v>
      </c>
      <c r="D12" s="7">
        <f t="shared" si="8"/>
        <v>0.3029964651053727</v>
      </c>
      <c r="E12" s="7">
        <f t="shared" si="8"/>
        <v>0.25305753436072703</v>
      </c>
      <c r="F12" s="7">
        <f t="shared" si="8"/>
        <v>0.57609081234480308</v>
      </c>
      <c r="G12" s="7">
        <f t="shared" si="9"/>
        <v>0.60195693739920864</v>
      </c>
      <c r="H12" s="7">
        <f>(AJ12-AM12)/AM12</f>
        <v>0.63538141483476973</v>
      </c>
      <c r="I12" s="7">
        <f>(AK12-AN12)/AN12</f>
        <v>0.61052364375681845</v>
      </c>
      <c r="J12" s="7">
        <f>(AL12-AO12)/AO12</f>
        <v>0.38313991962491117</v>
      </c>
      <c r="K12" s="7">
        <f t="shared" si="10"/>
        <v>0.41796922713623053</v>
      </c>
      <c r="L12" s="7">
        <f>(AM12-AP12)/AP12</f>
        <v>0.63652655604753983</v>
      </c>
      <c r="M12" s="7">
        <f>(AN12-AQ12)/AQ12</f>
        <v>0.59011467513411531</v>
      </c>
      <c r="N12" s="7">
        <f>(AO12-AR12)/AR12</f>
        <v>0.513811657978963</v>
      </c>
      <c r="O12" s="7">
        <f>(BK12-BL12)/BL12</f>
        <v>0.45261283590699525</v>
      </c>
      <c r="P12" s="7">
        <f>(AP12-AS12)/AS12</f>
        <v>0.11286379445406663</v>
      </c>
      <c r="Q12" s="7">
        <f>(AQ12-AT12)/AT12</f>
        <v>0.21448249183022558</v>
      </c>
      <c r="R12" s="7">
        <f>(AR12-AU12)/AU12</f>
        <v>0.21488069297830725</v>
      </c>
      <c r="S12" s="7">
        <f>(BL12-BM12)/BM12</f>
        <v>0.17563603080293724</v>
      </c>
      <c r="T12" s="7">
        <f>(AS12-AV12)/AV12</f>
        <v>0.19075753059791381</v>
      </c>
      <c r="U12" s="7">
        <f>(AT12-AW12)/AW12</f>
        <v>-6.8105763743579991E-3</v>
      </c>
      <c r="V12" s="7">
        <f>(AU12-AX12)/AX12</f>
        <v>-6.7542443134792934E-2</v>
      </c>
      <c r="W12" s="7">
        <f>(BM12-BN12)/BN12</f>
        <v>-0.19744462217486355</v>
      </c>
      <c r="X12" s="7">
        <f>(AV12-AY12)/AY12</f>
        <v>-0.33090533993240739</v>
      </c>
      <c r="Y12" s="7">
        <f>(AW12-AZ12)/AZ12</f>
        <v>-0.11566148537715902</v>
      </c>
      <c r="Z12" s="7">
        <f>(AX12-BA12)/BA12</f>
        <v>-1.9941228995574444E-2</v>
      </c>
      <c r="AA12" s="7">
        <f>(BN12-BO12)/BO12</f>
        <v>0.1670539165087892</v>
      </c>
      <c r="AB12" s="7">
        <f>(AY12-BB12)/BB12</f>
        <v>0.45308162977282596</v>
      </c>
      <c r="AC12" s="7">
        <f>(AZ12-BC12)/BC12</f>
        <v>0.25330980715930512</v>
      </c>
      <c r="AD12" s="7">
        <f>(BA12-BD12)/BD12</f>
        <v>0.18411143428009985</v>
      </c>
      <c r="AE12" s="7">
        <f>(BO12-BP12)/BP12</f>
        <v>0.18164002954459726</v>
      </c>
      <c r="AF12" s="16">
        <v>256420341</v>
      </c>
      <c r="AG12" s="16">
        <v>222271652</v>
      </c>
      <c r="AH12" s="16">
        <v>203482884</v>
      </c>
      <c r="AI12" s="16">
        <v>199935000</v>
      </c>
      <c r="AJ12" s="16">
        <v>170585000</v>
      </c>
      <c r="AK12" s="16">
        <v>162389099</v>
      </c>
      <c r="AL12" s="16">
        <v>126855000</v>
      </c>
      <c r="AM12" s="16">
        <v>104309000</v>
      </c>
      <c r="AN12" s="16">
        <v>100830000</v>
      </c>
      <c r="AO12" s="16">
        <v>91715233</v>
      </c>
      <c r="AP12" s="16">
        <v>63738043</v>
      </c>
      <c r="AQ12" s="16">
        <v>63410521</v>
      </c>
      <c r="AR12" s="16">
        <v>60585630</v>
      </c>
      <c r="AS12" s="16">
        <v>57273894</v>
      </c>
      <c r="AT12" s="16">
        <v>52211968</v>
      </c>
      <c r="AU12" s="16">
        <v>49869613</v>
      </c>
      <c r="AV12" s="16">
        <v>48098704</v>
      </c>
      <c r="AW12" s="16">
        <v>52570000</v>
      </c>
      <c r="AX12" s="16">
        <v>53481912</v>
      </c>
      <c r="AY12" s="9">
        <v>71886247</v>
      </c>
      <c r="AZ12" s="9">
        <v>59445562</v>
      </c>
      <c r="BA12" s="9">
        <v>54570107</v>
      </c>
      <c r="BB12" s="9">
        <v>49471582</v>
      </c>
      <c r="BC12" s="9">
        <v>47430860</v>
      </c>
      <c r="BD12" s="9">
        <v>46085280</v>
      </c>
      <c r="BE12" s="9">
        <v>39871951</v>
      </c>
      <c r="BF12" s="9">
        <v>38213550</v>
      </c>
      <c r="BG12" s="9">
        <v>36940772</v>
      </c>
      <c r="BH12" s="9">
        <v>234274000</v>
      </c>
      <c r="BI12" s="9">
        <v>188998000</v>
      </c>
      <c r="BJ12" s="9">
        <v>117979451</v>
      </c>
      <c r="BK12" s="9">
        <v>83203111</v>
      </c>
      <c r="BL12" s="9">
        <v>57278243</v>
      </c>
      <c r="BM12" s="9">
        <v>48721068</v>
      </c>
      <c r="BN12" s="16">
        <v>60707422</v>
      </c>
      <c r="BO12" s="9">
        <v>52017667</v>
      </c>
      <c r="BP12" s="9">
        <v>44021585</v>
      </c>
      <c r="BQ12" s="9">
        <v>36728110</v>
      </c>
      <c r="BR12" s="9">
        <v>29485280</v>
      </c>
      <c r="BS12" s="9">
        <v>24957000</v>
      </c>
      <c r="BT12" s="9">
        <v>17123000</v>
      </c>
      <c r="BU12" s="9">
        <v>15102000</v>
      </c>
      <c r="BV12" s="9">
        <v>10675000</v>
      </c>
      <c r="BW12" s="9">
        <v>11025000</v>
      </c>
      <c r="BX12" s="10">
        <v>14337000</v>
      </c>
      <c r="BY12" s="10">
        <v>11661000</v>
      </c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</row>
    <row r="13" spans="1:304" x14ac:dyDescent="0.25">
      <c r="A13" s="6" t="s">
        <v>58</v>
      </c>
      <c r="BP13" s="9"/>
      <c r="BQ13" s="9"/>
      <c r="BR13" s="9"/>
      <c r="BS13" s="9"/>
      <c r="BT13" s="9">
        <v>16987741</v>
      </c>
      <c r="BU13" s="9">
        <v>14984879</v>
      </c>
      <c r="BV13" s="9">
        <v>10560393</v>
      </c>
      <c r="BW13" s="9">
        <v>10918162</v>
      </c>
      <c r="BX13" s="10">
        <v>14118142</v>
      </c>
      <c r="BY13" s="10">
        <v>11466460</v>
      </c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</row>
    <row r="14" spans="1:304" x14ac:dyDescent="0.25">
      <c r="A14" s="25"/>
      <c r="BU14" s="9"/>
      <c r="BV14" s="9"/>
      <c r="BW14" s="9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</row>
    <row r="15" spans="1:304" x14ac:dyDescent="0.25">
      <c r="A15" s="27" t="s">
        <v>59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8"/>
      <c r="BV15" s="18"/>
      <c r="BW15" s="18"/>
      <c r="BX15" s="19"/>
      <c r="BY15" s="19"/>
      <c r="BZ15" s="20"/>
      <c r="CA15" s="20"/>
      <c r="CB15" s="20"/>
      <c r="CC15" s="20"/>
      <c r="CD15" s="20"/>
      <c r="CE15" s="20"/>
      <c r="CF15" s="20"/>
      <c r="CG15" s="20"/>
      <c r="CH15" s="2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</row>
    <row r="16" spans="1:304" ht="30" x14ac:dyDescent="0.25">
      <c r="A16" s="27" t="s">
        <v>60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21">
        <f t="shared" ref="AF16" si="20">AF7/AF2</f>
        <v>3.2265357500507789E-2</v>
      </c>
      <c r="AG16" s="21">
        <f t="shared" ref="AG16:AH16" si="21">AG7/AG2</f>
        <v>2.5670964604291403E-2</v>
      </c>
      <c r="AH16" s="21">
        <f t="shared" si="21"/>
        <v>2.5819337019460563E-2</v>
      </c>
      <c r="AI16" s="21">
        <f t="shared" ref="AI16:AJ16" si="22">AI7/AI2</f>
        <v>2.5407588093441433E-2</v>
      </c>
      <c r="AJ16" s="21">
        <f t="shared" si="22"/>
        <v>2.8276613564534776E-2</v>
      </c>
      <c r="AK16" s="21">
        <f t="shared" ref="AK16:AL16" si="23">AK7/AK2</f>
        <v>3.2049238415667501E-2</v>
      </c>
      <c r="AL16" s="21">
        <f t="shared" si="23"/>
        <v>3.1277911150230688E-2</v>
      </c>
      <c r="AM16" s="21">
        <f t="shared" ref="AM16:AN16" si="24">AM7/AM2</f>
        <v>2.8734899027937955E-2</v>
      </c>
      <c r="AN16" s="21">
        <f t="shared" si="24"/>
        <v>3.1216429459685908E-2</v>
      </c>
      <c r="AO16" s="21">
        <f t="shared" ref="AO16:BW16" si="25">AO7/AO2</f>
        <v>3.433101036803974E-2</v>
      </c>
      <c r="AP16" s="21">
        <f t="shared" si="25"/>
        <v>3.5860897984281034E-2</v>
      </c>
      <c r="AQ16" s="21">
        <f t="shared" si="25"/>
        <v>3.6435001115659303E-2</v>
      </c>
      <c r="AR16" s="21">
        <f t="shared" si="25"/>
        <v>3.5606278503666294E-2</v>
      </c>
      <c r="AS16" s="21">
        <f t="shared" si="25"/>
        <v>3.4816519594207646E-2</v>
      </c>
      <c r="AT16" s="21">
        <f t="shared" si="25"/>
        <v>3.318543959695873E-2</v>
      </c>
      <c r="AU16" s="21">
        <f t="shared" si="25"/>
        <v>3.1736131527707087E-2</v>
      </c>
      <c r="AV16" s="21">
        <f t="shared" si="25"/>
        <v>2.5331086073540975E-2</v>
      </c>
      <c r="AW16" s="21">
        <f t="shared" si="25"/>
        <v>2.5293515461951487E-2</v>
      </c>
      <c r="AX16" s="21">
        <f t="shared" si="25"/>
        <v>2.2308086784434307E-2</v>
      </c>
      <c r="AY16" s="21">
        <f t="shared" si="25"/>
        <v>5.3504571295194134E-2</v>
      </c>
      <c r="AZ16" s="21">
        <f t="shared" si="25"/>
        <v>5.8735767802035217E-2</v>
      </c>
      <c r="BA16" s="21">
        <f t="shared" si="25"/>
        <v>5.8685394260250295E-2</v>
      </c>
      <c r="BB16" s="21">
        <f t="shared" si="25"/>
        <v>5.5870969295144471E-2</v>
      </c>
      <c r="BC16" s="21">
        <f t="shared" si="25"/>
        <v>5.4914025370747438E-2</v>
      </c>
      <c r="BD16" s="21">
        <f t="shared" si="25"/>
        <v>5.4031366792895337E-2</v>
      </c>
      <c r="BE16" s="21">
        <f t="shared" si="25"/>
        <v>5.0592033753292888E-2</v>
      </c>
      <c r="BF16" s="21">
        <f t="shared" si="25"/>
        <v>4.9505326443394469E-2</v>
      </c>
      <c r="BG16" s="21">
        <f t="shared" si="25"/>
        <v>4.591443721150406E-2</v>
      </c>
      <c r="BH16" s="21">
        <f t="shared" ref="BH16" si="26">BH7/BH2</f>
        <v>2.6787113808222587E-2</v>
      </c>
      <c r="BI16" s="21">
        <f t="shared" si="25"/>
        <v>2.7594641916933317E-2</v>
      </c>
      <c r="BJ16" s="21">
        <f t="shared" ref="BJ16" si="27">BJ7/BJ2</f>
        <v>3.0488490318917986E-2</v>
      </c>
      <c r="BK16" s="21">
        <f t="shared" si="25"/>
        <v>3.4626386495826035E-2</v>
      </c>
      <c r="BL16" s="21">
        <f t="shared" si="25"/>
        <v>3.5070283705656617E-2</v>
      </c>
      <c r="BM16" s="21">
        <f t="shared" si="25"/>
        <v>2.6867705273298115E-2</v>
      </c>
      <c r="BN16" s="21">
        <f t="shared" si="25"/>
        <v>4.8217310358177994E-2</v>
      </c>
      <c r="BO16" s="21">
        <f t="shared" si="25"/>
        <v>5.5303786353592052E-2</v>
      </c>
      <c r="BP16" s="21">
        <f t="shared" si="25"/>
        <v>5.043371464629031E-2</v>
      </c>
      <c r="BQ16" s="21">
        <f t="shared" si="25"/>
        <v>4.7301768049715212E-2</v>
      </c>
      <c r="BR16" s="21">
        <f t="shared" si="25"/>
        <v>5.8742545113372957E-2</v>
      </c>
      <c r="BS16" s="21">
        <f t="shared" si="25"/>
        <v>6.1753974800534031E-2</v>
      </c>
      <c r="BT16" s="21">
        <f t="shared" si="25"/>
        <v>5.5382600893813971E-2</v>
      </c>
      <c r="BU16" s="21">
        <f t="shared" si="25"/>
        <v>4.9180822182757253E-2</v>
      </c>
      <c r="BV16" s="21">
        <f t="shared" si="25"/>
        <v>3.7579503641962678E-2</v>
      </c>
      <c r="BW16" s="21">
        <f t="shared" si="25"/>
        <v>3.6291313684570128E-2</v>
      </c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</row>
    <row r="17" spans="1:110" ht="30" x14ac:dyDescent="0.25">
      <c r="A17" s="27" t="s">
        <v>61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21">
        <f t="shared" ref="AF17" si="28">AF8/AF3</f>
        <v>3.6562091302614033E-3</v>
      </c>
      <c r="AG17" s="21">
        <f t="shared" ref="AG17:AH17" si="29">AG8/AG3</f>
        <v>4.1900753277289747E-3</v>
      </c>
      <c r="AH17" s="21">
        <f t="shared" si="29"/>
        <v>3.2568569578949802E-3</v>
      </c>
      <c r="AI17" s="21">
        <f t="shared" ref="AI17:AJ17" si="30">AI8/AI3</f>
        <v>3.3108831816423055E-3</v>
      </c>
      <c r="AJ17" s="21">
        <f t="shared" si="30"/>
        <v>2.4254017427468382E-3</v>
      </c>
      <c r="AK17" s="21">
        <f t="shared" ref="AK17:AL17" si="31">AK8/AK3</f>
        <v>2.6920445092653198E-3</v>
      </c>
      <c r="AL17" s="21">
        <f t="shared" si="31"/>
        <v>2.8659954265360336E-3</v>
      </c>
      <c r="AM17" s="21">
        <f t="shared" ref="AM17:AN17" si="32">AM8/AM3</f>
        <v>2.0908659077874779E-3</v>
      </c>
      <c r="AN17" s="21">
        <f t="shared" si="32"/>
        <v>2.882993675100972E-3</v>
      </c>
      <c r="AO17" s="21">
        <f t="shared" ref="AO17:BW17" si="33">AO8/AO3</f>
        <v>2.7633295980231437E-3</v>
      </c>
      <c r="AP17" s="21">
        <f t="shared" si="33"/>
        <v>3.1324019175086358E-3</v>
      </c>
      <c r="AQ17" s="21">
        <f t="shared" si="33"/>
        <v>2.309112685035539E-3</v>
      </c>
      <c r="AR17" s="21">
        <f t="shared" si="33"/>
        <v>2.7289970733844625E-3</v>
      </c>
      <c r="AS17" s="21">
        <f t="shared" si="33"/>
        <v>5.7020537016205745E-3</v>
      </c>
      <c r="AT17" s="21">
        <f t="shared" si="33"/>
        <v>7.205026544103015E-3</v>
      </c>
      <c r="AU17" s="21">
        <f t="shared" si="33"/>
        <v>5.6436701676969951E-3</v>
      </c>
      <c r="AV17" s="21">
        <f t="shared" si="33"/>
        <v>4.8684840753018257E-3</v>
      </c>
      <c r="AW17" s="21">
        <f t="shared" si="33"/>
        <v>5.1446797209576418E-3</v>
      </c>
      <c r="AX17" s="21">
        <f t="shared" si="33"/>
        <v>1.9020863564851906E-3</v>
      </c>
      <c r="AY17" s="21">
        <f t="shared" si="33"/>
        <v>5.9032042083144399E-3</v>
      </c>
      <c r="AZ17" s="21">
        <f t="shared" si="33"/>
        <v>6.2581149177270987E-3</v>
      </c>
      <c r="BA17" s="21">
        <f t="shared" si="33"/>
        <v>6.7672091219932876E-3</v>
      </c>
      <c r="BB17" s="21">
        <f t="shared" si="33"/>
        <v>8.8926430488095037E-3</v>
      </c>
      <c r="BC17" s="21">
        <f t="shared" si="33"/>
        <v>1.0559486697508062E-2</v>
      </c>
      <c r="BD17" s="21">
        <f t="shared" si="33"/>
        <v>1.519825973149265E-2</v>
      </c>
      <c r="BE17" s="21">
        <f t="shared" si="33"/>
        <v>8.9358064195984525E-3</v>
      </c>
      <c r="BF17" s="21">
        <f t="shared" si="33"/>
        <v>1.0266043630353482E-2</v>
      </c>
      <c r="BG17" s="21">
        <f t="shared" si="33"/>
        <v>1.1175903012477227E-2</v>
      </c>
      <c r="BH17" s="21">
        <f t="shared" ref="BH17" si="34">BH8/BH3</f>
        <v>4.774137662811399E-3</v>
      </c>
      <c r="BI17" s="21">
        <f t="shared" si="33"/>
        <v>3.2313500511248049E-3</v>
      </c>
      <c r="BJ17" s="21">
        <f t="shared" ref="BJ17" si="35">BJ8/BJ3</f>
        <v>2.1116705049663595E-3</v>
      </c>
      <c r="BK17" s="21">
        <f t="shared" si="33"/>
        <v>4.0191159640753371E-3</v>
      </c>
      <c r="BL17" s="21">
        <f t="shared" si="33"/>
        <v>5.2442568946778779E-3</v>
      </c>
      <c r="BM17" s="21">
        <f t="shared" si="33"/>
        <v>6.0373147201154874E-3</v>
      </c>
      <c r="BN17" s="21">
        <f t="shared" si="33"/>
        <v>6.1004296114583086E-3</v>
      </c>
      <c r="BO17" s="21">
        <f t="shared" si="33"/>
        <v>8.7285928903091999E-3</v>
      </c>
      <c r="BP17" s="21">
        <f t="shared" si="33"/>
        <v>1.0627253075530219E-2</v>
      </c>
      <c r="BQ17" s="21">
        <f t="shared" si="33"/>
        <v>1.2958081685442812E-2</v>
      </c>
      <c r="BR17" s="21">
        <f t="shared" si="33"/>
        <v>1.4762117620948973E-2</v>
      </c>
      <c r="BS17" s="21">
        <f t="shared" si="33"/>
        <v>9.0455001172626889E-3</v>
      </c>
      <c r="BT17" s="21">
        <f t="shared" si="33"/>
        <v>3.3996986907563363E-3</v>
      </c>
      <c r="BU17" s="21">
        <f t="shared" si="33"/>
        <v>5.0150531039408449E-3</v>
      </c>
      <c r="BV17" s="21">
        <f t="shared" si="33"/>
        <v>3.9186828051924914E-3</v>
      </c>
      <c r="BW17" s="21">
        <f t="shared" si="33"/>
        <v>3.4157679857727196E-3</v>
      </c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</row>
    <row r="18" spans="1:110" ht="30" x14ac:dyDescent="0.25">
      <c r="A18" s="27" t="s">
        <v>62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21">
        <f t="shared" ref="AF18" si="36">AF9/AF4</f>
        <v>1.6164513909699488E-2</v>
      </c>
      <c r="AG18" s="21">
        <f t="shared" ref="AG18:AH18" si="37">AG9/AG4</f>
        <v>1.4164265932016392E-2</v>
      </c>
      <c r="AH18" s="21">
        <f t="shared" si="37"/>
        <v>1.3756768899456718E-2</v>
      </c>
      <c r="AI18" s="21">
        <f t="shared" ref="AI18:AJ18" si="38">AI9/AI4</f>
        <v>1.401170888954403E-2</v>
      </c>
      <c r="AJ18" s="21">
        <f t="shared" si="38"/>
        <v>1.5656757536814031E-2</v>
      </c>
      <c r="AK18" s="21">
        <f t="shared" ref="AK18:AL18" si="39">AK9/AK4</f>
        <v>1.7293291660858683E-2</v>
      </c>
      <c r="AL18" s="21">
        <f t="shared" si="39"/>
        <v>1.7214135003278279E-2</v>
      </c>
      <c r="AM18" s="21">
        <f t="shared" ref="AM18:AN18" si="40">AM9/AM4</f>
        <v>1.618703229851744E-2</v>
      </c>
      <c r="AN18" s="21">
        <f t="shared" si="40"/>
        <v>1.8225439479332448E-2</v>
      </c>
      <c r="AO18" s="21">
        <f t="shared" ref="AO18:BW18" si="41">AO9/AO4</f>
        <v>2.0261576077767587E-2</v>
      </c>
      <c r="AP18" s="21">
        <f t="shared" si="41"/>
        <v>1.9520945680656022E-2</v>
      </c>
      <c r="AQ18" s="21">
        <f t="shared" si="41"/>
        <v>1.9871242834259051E-2</v>
      </c>
      <c r="AR18" s="21">
        <f t="shared" si="41"/>
        <v>1.9994110833132874E-2</v>
      </c>
      <c r="AS18" s="21">
        <f t="shared" si="41"/>
        <v>1.8663816269475955E-2</v>
      </c>
      <c r="AT18" s="21">
        <f t="shared" si="41"/>
        <v>1.8855559220262465E-2</v>
      </c>
      <c r="AU18" s="21">
        <f t="shared" si="41"/>
        <v>1.7237752405936682E-2</v>
      </c>
      <c r="AV18" s="21">
        <f t="shared" si="41"/>
        <v>1.3181255896954944E-2</v>
      </c>
      <c r="AW18" s="21">
        <f t="shared" si="41"/>
        <v>1.309057138675228E-2</v>
      </c>
      <c r="AX18" s="21">
        <f t="shared" si="41"/>
        <v>9.4734103581432978E-3</v>
      </c>
      <c r="AY18" s="21">
        <f t="shared" si="41"/>
        <v>2.3050332825880183E-2</v>
      </c>
      <c r="AZ18" s="21">
        <f t="shared" si="41"/>
        <v>2.4616118669703146E-2</v>
      </c>
      <c r="BA18" s="21">
        <f t="shared" si="41"/>
        <v>2.516326840960174E-2</v>
      </c>
      <c r="BB18" s="21">
        <f t="shared" si="41"/>
        <v>2.6091952181776554E-2</v>
      </c>
      <c r="BC18" s="21">
        <f t="shared" si="41"/>
        <v>2.6692713366066975E-2</v>
      </c>
      <c r="BD18" s="21">
        <f t="shared" si="41"/>
        <v>2.9293680236035336E-2</v>
      </c>
      <c r="BE18" s="21">
        <f t="shared" si="41"/>
        <v>2.5712129586085989E-2</v>
      </c>
      <c r="BF18" s="21">
        <f t="shared" si="41"/>
        <v>2.6717045065577281E-2</v>
      </c>
      <c r="BG18" s="21">
        <f t="shared" si="41"/>
        <v>2.5851132077039346E-2</v>
      </c>
      <c r="BH18" s="21">
        <f t="shared" ref="BH18" si="42">BH9/BH4</f>
        <v>1.5192010429950905E-2</v>
      </c>
      <c r="BI18" s="21">
        <f t="shared" si="41"/>
        <v>1.5985316570260862E-2</v>
      </c>
      <c r="BJ18" s="21">
        <f t="shared" ref="BJ18" si="43">BJ9/BJ4</f>
        <v>1.7181197959539037E-2</v>
      </c>
      <c r="BK18" s="21">
        <f t="shared" si="41"/>
        <v>1.9864234998679429E-2</v>
      </c>
      <c r="BL18" s="21">
        <f t="shared" si="41"/>
        <v>1.9508187331498485E-2</v>
      </c>
      <c r="BM18" s="21">
        <f t="shared" si="41"/>
        <v>1.4734682275861324E-2</v>
      </c>
      <c r="BN18" s="21">
        <f t="shared" si="41"/>
        <v>2.1701116741306686E-2</v>
      </c>
      <c r="BO18" s="21">
        <f t="shared" si="41"/>
        <v>2.6256635754952577E-2</v>
      </c>
      <c r="BP18" s="21">
        <f t="shared" si="41"/>
        <v>2.6442386572118282E-2</v>
      </c>
      <c r="BQ18" s="21">
        <f t="shared" si="41"/>
        <v>2.6994905936728073E-2</v>
      </c>
      <c r="BR18" s="21">
        <f t="shared" si="41"/>
        <v>3.1405510306863733E-2</v>
      </c>
      <c r="BS18" s="21">
        <f t="shared" si="41"/>
        <v>2.9335434766362491E-2</v>
      </c>
      <c r="BT18" s="21">
        <f t="shared" si="41"/>
        <v>2.48941990399573E-2</v>
      </c>
      <c r="BU18" s="21">
        <f t="shared" si="41"/>
        <v>2.3946290383135563E-2</v>
      </c>
      <c r="BV18" s="21">
        <f t="shared" si="41"/>
        <v>1.8935613081069103E-2</v>
      </c>
      <c r="BW18" s="21">
        <f t="shared" si="41"/>
        <v>1.6926952443922789E-2</v>
      </c>
      <c r="BX18" s="21">
        <f t="shared" ref="BX18:CH18" si="44">BX9/BX4</f>
        <v>2.5504728485956522E-2</v>
      </c>
      <c r="BY18" s="21">
        <f t="shared" si="44"/>
        <v>4.1352494722241971E-2</v>
      </c>
      <c r="BZ18" s="21">
        <f t="shared" si="44"/>
        <v>3.4018511059914616E-2</v>
      </c>
      <c r="CA18" s="21">
        <f t="shared" si="44"/>
        <v>3.1757718808223853E-2</v>
      </c>
      <c r="CB18" s="21">
        <f t="shared" si="44"/>
        <v>2.8144122877357205E-2</v>
      </c>
      <c r="CC18" s="21">
        <f t="shared" si="44"/>
        <v>3.2148323068438414E-2</v>
      </c>
      <c r="CD18" s="21">
        <f t="shared" si="44"/>
        <v>2.9784910211806036E-2</v>
      </c>
      <c r="CE18" s="21">
        <f t="shared" si="44"/>
        <v>2.1369629871057862E-2</v>
      </c>
      <c r="CF18" s="21">
        <f t="shared" si="44"/>
        <v>2.7598445156687353E-2</v>
      </c>
      <c r="CG18" s="21">
        <f t="shared" si="44"/>
        <v>2.0091653408361124E-2</v>
      </c>
      <c r="CH18" s="21">
        <f t="shared" si="44"/>
        <v>3.1767158030704741E-2</v>
      </c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</row>
    <row r="19" spans="1:110" x14ac:dyDescent="0.25">
      <c r="A19" s="27" t="s">
        <v>63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21">
        <f t="shared" ref="AF19" si="45">AF9/AF5</f>
        <v>4.0640536198957803E-3</v>
      </c>
      <c r="AG19" s="21">
        <f t="shared" ref="AG19:AH19" si="46">AG9/AG5</f>
        <v>3.9209153309248531E-3</v>
      </c>
      <c r="AH19" s="21">
        <f t="shared" si="46"/>
        <v>3.7364945265365413E-3</v>
      </c>
      <c r="AI19" s="21">
        <f t="shared" ref="AI19:AJ19" si="47">AI9/AI5</f>
        <v>3.7220843146044775E-3</v>
      </c>
      <c r="AJ19" s="21">
        <f t="shared" si="47"/>
        <v>4.4455667494087223E-3</v>
      </c>
      <c r="AK19" s="21">
        <f t="shared" ref="AK19:AL19" si="48">AK9/AK5</f>
        <v>4.6803895180866509E-3</v>
      </c>
      <c r="AL19" s="21">
        <f t="shared" si="48"/>
        <v>4.4694649708437416E-3</v>
      </c>
      <c r="AM19" s="21">
        <f t="shared" ref="AM19:AN19" si="49">AM9/AM5</f>
        <v>4.1328324864243248E-3</v>
      </c>
      <c r="AN19" s="21">
        <f t="shared" si="49"/>
        <v>4.6450187071675076E-3</v>
      </c>
      <c r="AO19" s="21">
        <f t="shared" ref="AO19:CH19" si="50">AO9/AO5</f>
        <v>4.8207381522419194E-3</v>
      </c>
      <c r="AP19" s="21">
        <f t="shared" si="50"/>
        <v>4.8489476079882597E-3</v>
      </c>
      <c r="AQ19" s="21">
        <f t="shared" si="50"/>
        <v>5.0747415761101464E-3</v>
      </c>
      <c r="AR19" s="21">
        <f t="shared" si="50"/>
        <v>4.9099570178527171E-3</v>
      </c>
      <c r="AS19" s="21">
        <f t="shared" si="50"/>
        <v>4.3553987170487024E-3</v>
      </c>
      <c r="AT19" s="21">
        <f t="shared" si="50"/>
        <v>4.463926442630866E-3</v>
      </c>
      <c r="AU19" s="21">
        <f t="shared" si="50"/>
        <v>3.934561200990048E-3</v>
      </c>
      <c r="AV19" s="21">
        <f t="shared" si="50"/>
        <v>2.9820182167220339E-3</v>
      </c>
      <c r="AW19" s="21">
        <f t="shared" si="50"/>
        <v>2.9835034789116766E-3</v>
      </c>
      <c r="AX19" s="21">
        <f t="shared" si="50"/>
        <v>2.1611578268235995E-3</v>
      </c>
      <c r="AY19" s="21">
        <f t="shared" si="50"/>
        <v>6.4641823669178968E-3</v>
      </c>
      <c r="AZ19" s="21">
        <f t="shared" si="50"/>
        <v>7.2589412686894245E-3</v>
      </c>
      <c r="BA19" s="21">
        <f t="shared" si="50"/>
        <v>7.1330864799041766E-3</v>
      </c>
      <c r="BB19" s="21">
        <f t="shared" si="50"/>
        <v>7.251677261496209E-3</v>
      </c>
      <c r="BC19" s="21">
        <f t="shared" si="50"/>
        <v>7.4812951819277218E-3</v>
      </c>
      <c r="BD19" s="21">
        <f t="shared" si="50"/>
        <v>7.8595861059576957E-3</v>
      </c>
      <c r="BE19" s="21">
        <f t="shared" si="50"/>
        <v>6.9382573544584849E-3</v>
      </c>
      <c r="BF19" s="21">
        <f t="shared" si="50"/>
        <v>7.3360788346996412E-3</v>
      </c>
      <c r="BG19" s="21">
        <f t="shared" si="50"/>
        <v>6.9495273284445446E-3</v>
      </c>
      <c r="BH19" s="21">
        <f t="shared" ref="BH19" si="51">BH9/BH5</f>
        <v>4.1996978807961587E-3</v>
      </c>
      <c r="BI19" s="21">
        <f t="shared" si="50"/>
        <v>4.5783924506306714E-3</v>
      </c>
      <c r="BJ19" s="21">
        <f t="shared" ref="BJ19" si="52">BJ9/BJ5</f>
        <v>4.4741473015478426E-3</v>
      </c>
      <c r="BK19" s="21">
        <f t="shared" si="50"/>
        <v>4.9798305463496159E-3</v>
      </c>
      <c r="BL19" s="21">
        <f t="shared" si="50"/>
        <v>4.6505380761128002E-3</v>
      </c>
      <c r="BM19" s="21">
        <f t="shared" si="50"/>
        <v>3.3960646480722767E-3</v>
      </c>
      <c r="BN19" s="21">
        <f t="shared" si="50"/>
        <v>5.898968107628179E-3</v>
      </c>
      <c r="BO19" s="21">
        <f t="shared" si="50"/>
        <v>7.2015806453163802E-3</v>
      </c>
      <c r="BP19" s="21">
        <f t="shared" si="50"/>
        <v>7.0889712377003927E-3</v>
      </c>
      <c r="BQ19" s="21">
        <f t="shared" si="50"/>
        <v>7.364057401708801E-3</v>
      </c>
      <c r="BR19" s="21">
        <f t="shared" si="50"/>
        <v>8.3013324411781424E-3</v>
      </c>
      <c r="BS19" s="21">
        <f t="shared" si="50"/>
        <v>7.6164626277866031E-3</v>
      </c>
      <c r="BT19" s="21">
        <f t="shared" si="50"/>
        <v>6.0590602088000899E-3</v>
      </c>
      <c r="BU19" s="21">
        <f t="shared" si="50"/>
        <v>6.0134457536097606E-3</v>
      </c>
      <c r="BV19" s="21">
        <f t="shared" si="50"/>
        <v>4.1487594137512903E-3</v>
      </c>
      <c r="BW19" s="21">
        <f t="shared" si="50"/>
        <v>3.3643944582009231E-3</v>
      </c>
      <c r="BX19" s="21">
        <f t="shared" si="50"/>
        <v>6.7930130842435328E-3</v>
      </c>
      <c r="BY19" s="21">
        <f t="shared" si="50"/>
        <v>1.1524794281889938E-2</v>
      </c>
      <c r="BZ19" s="21">
        <f t="shared" si="50"/>
        <v>9.6791105157354937E-3</v>
      </c>
      <c r="CA19" s="21">
        <f t="shared" si="50"/>
        <v>8.3819145168403664E-3</v>
      </c>
      <c r="CB19" s="21">
        <f t="shared" si="50"/>
        <v>7.0815942007626939E-3</v>
      </c>
      <c r="CC19" s="21">
        <f t="shared" si="50"/>
        <v>6.6433852340304729E-3</v>
      </c>
      <c r="CD19" s="21">
        <f t="shared" si="50"/>
        <v>5.7967773401309958E-3</v>
      </c>
      <c r="CE19" s="21">
        <f t="shared" si="50"/>
        <v>3.8334393108750745E-3</v>
      </c>
      <c r="CF19" s="21">
        <f t="shared" si="50"/>
        <v>6.126031891783147E-3</v>
      </c>
      <c r="CG19" s="21">
        <f t="shared" si="50"/>
        <v>3.99170162555057E-3</v>
      </c>
      <c r="CH19" s="21">
        <f t="shared" si="50"/>
        <v>7.4452183814783419E-3</v>
      </c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</row>
    <row r="20" spans="1:110" x14ac:dyDescent="0.25">
      <c r="A20" s="27" t="s">
        <v>64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21">
        <f>AF10/AF5</f>
        <v>2.74030368376929E-2</v>
      </c>
      <c r="AG20" s="21">
        <f>AG10/AG5</f>
        <v>1.0120253889923126E-2</v>
      </c>
      <c r="AH20" s="21">
        <f>AH10/AH5</f>
        <v>1.4535738942784177E-2</v>
      </c>
      <c r="AI20" s="21">
        <f t="shared" ref="AI20:AJ20" si="53">AI10/AI5</f>
        <v>2.9803212745101844E-2</v>
      </c>
      <c r="AJ20" s="21">
        <f t="shared" si="53"/>
        <v>1.3214383801649838E-2</v>
      </c>
      <c r="AK20" s="21">
        <f t="shared" ref="AK20:AL20" si="54">AK10/AK5</f>
        <v>1.9913084845338876E-2</v>
      </c>
      <c r="AL20" s="21">
        <f t="shared" si="54"/>
        <v>3.4202763028867982E-2</v>
      </c>
      <c r="AM20" s="21">
        <f t="shared" ref="AM20:AN20" si="55">AM10/AM5</f>
        <v>1.3546830914787514E-2</v>
      </c>
      <c r="AN20" s="21">
        <f t="shared" si="55"/>
        <v>2.1004027003833955E-2</v>
      </c>
      <c r="AO20" s="21">
        <f t="shared" ref="AO20:CH20" si="56">AO10/AO5</f>
        <v>4.2041722794303696E-2</v>
      </c>
      <c r="AP20" s="21">
        <f t="shared" si="56"/>
        <v>1.6323774158575624E-2</v>
      </c>
      <c r="AQ20" s="21">
        <f t="shared" si="56"/>
        <v>2.6669323030121123E-2</v>
      </c>
      <c r="AR20" s="21">
        <f t="shared" si="56"/>
        <v>5.4758364882622465E-2</v>
      </c>
      <c r="AS20" s="21">
        <f t="shared" si="56"/>
        <v>2.0059560648332246E-2</v>
      </c>
      <c r="AT20" s="21">
        <f t="shared" si="56"/>
        <v>3.0170244340004263E-2</v>
      </c>
      <c r="AU20" s="21">
        <f t="shared" si="56"/>
        <v>5.6931620203617084E-2</v>
      </c>
      <c r="AV20" s="21">
        <f t="shared" si="56"/>
        <v>1.8792831781567095E-2</v>
      </c>
      <c r="AW20" s="21">
        <f t="shared" si="56"/>
        <v>3.0322191425951394E-2</v>
      </c>
      <c r="AX20" s="21">
        <f t="shared" si="56"/>
        <v>6.4243594735094431E-2</v>
      </c>
      <c r="AY20" s="21">
        <f t="shared" si="56"/>
        <v>2.9284878365771851E-2</v>
      </c>
      <c r="AZ20" s="21">
        <f t="shared" si="56"/>
        <v>3.933097567206631E-2</v>
      </c>
      <c r="BA20" s="21">
        <f t="shared" si="56"/>
        <v>7.7656095238184106E-2</v>
      </c>
      <c r="BB20" s="21">
        <f t="shared" si="56"/>
        <v>2.4584730806766941E-2</v>
      </c>
      <c r="BC20" s="21">
        <f t="shared" si="56"/>
        <v>3.7896860147315338E-2</v>
      </c>
      <c r="BD20" s="21">
        <f t="shared" si="56"/>
        <v>7.8467766599588942E-2</v>
      </c>
      <c r="BE20" s="21">
        <f t="shared" si="56"/>
        <v>2.3836350165002001E-2</v>
      </c>
      <c r="BF20" s="21">
        <f t="shared" si="56"/>
        <v>3.5485593970978495E-2</v>
      </c>
      <c r="BG20" s="21">
        <f t="shared" si="56"/>
        <v>7.2162956529945435E-2</v>
      </c>
      <c r="BH20" s="21">
        <f t="shared" ref="BH20" si="57">BH10/BH5</f>
        <v>7.7054835348869342E-3</v>
      </c>
      <c r="BI20" s="21">
        <f t="shared" si="56"/>
        <v>1.0241085252109166E-2</v>
      </c>
      <c r="BJ20" s="21">
        <f t="shared" ref="BJ20" si="58">BJ10/BJ5</f>
        <v>1.0896778651232375E-2</v>
      </c>
      <c r="BK20" s="21">
        <f t="shared" si="56"/>
        <v>1.461501895436927E-2</v>
      </c>
      <c r="BL20" s="21">
        <f t="shared" si="56"/>
        <v>1.3920210547710881E-2</v>
      </c>
      <c r="BM20" s="21">
        <f t="shared" si="56"/>
        <v>1.3473468310477129E-2</v>
      </c>
      <c r="BN20" s="21">
        <f t="shared" si="56"/>
        <v>1.821412590238999E-2</v>
      </c>
      <c r="BO20" s="21">
        <f t="shared" si="56"/>
        <v>1.8547930832310707E-2</v>
      </c>
      <c r="BP20" s="21">
        <f t="shared" si="56"/>
        <v>1.8464560627396865E-2</v>
      </c>
      <c r="BQ20" s="21">
        <f t="shared" si="56"/>
        <v>1.7293055871481243E-2</v>
      </c>
      <c r="BR20" s="21">
        <f t="shared" si="56"/>
        <v>1.585657912598986E-2</v>
      </c>
      <c r="BS20" s="21">
        <f t="shared" si="56"/>
        <v>1.561400323671506E-2</v>
      </c>
      <c r="BT20" s="21">
        <f t="shared" si="56"/>
        <v>1.2810158583384976E-2</v>
      </c>
      <c r="BU20" s="21">
        <f t="shared" si="56"/>
        <v>1.3257622529694823E-2</v>
      </c>
      <c r="BV20" s="21">
        <f t="shared" si="56"/>
        <v>1.352957144968878E-2</v>
      </c>
      <c r="BW20" s="21">
        <f t="shared" si="56"/>
        <v>1.4607911353602029E-2</v>
      </c>
      <c r="BX20" s="21">
        <f t="shared" si="56"/>
        <v>1.7091886277899988E-2</v>
      </c>
      <c r="BY20" s="21">
        <f t="shared" si="56"/>
        <v>1.544528261229877E-2</v>
      </c>
      <c r="BZ20" s="21">
        <f t="shared" si="56"/>
        <v>0</v>
      </c>
      <c r="CA20" s="21">
        <f t="shared" si="56"/>
        <v>0</v>
      </c>
      <c r="CB20" s="21">
        <f t="shared" si="56"/>
        <v>0</v>
      </c>
      <c r="CC20" s="21">
        <f t="shared" si="56"/>
        <v>0</v>
      </c>
      <c r="CD20" s="21">
        <f t="shared" si="56"/>
        <v>0</v>
      </c>
      <c r="CE20" s="21">
        <f t="shared" si="56"/>
        <v>0</v>
      </c>
      <c r="CF20" s="21">
        <f t="shared" si="56"/>
        <v>0</v>
      </c>
      <c r="CG20" s="21">
        <f t="shared" si="56"/>
        <v>6.8311600447523053E-3</v>
      </c>
      <c r="CH20" s="21">
        <f t="shared" si="56"/>
        <v>2.2658018330692531E-2</v>
      </c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</row>
    <row r="21" spans="1:110" x14ac:dyDescent="0.25">
      <c r="A21" s="27" t="s">
        <v>65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21">
        <f t="shared" ref="AF21" si="59">AF2/AF5</f>
        <v>0.10992343842628653</v>
      </c>
      <c r="AG21" s="21">
        <f t="shared" ref="AG21:AH21" si="60">AG2/AG5</f>
        <v>0.12853422960281219</v>
      </c>
      <c r="AH21" s="21">
        <f t="shared" si="60"/>
        <v>0.12639989994568393</v>
      </c>
      <c r="AI21" s="21">
        <f t="shared" ref="AI21:AJ21" si="61">AI2/AI5</f>
        <v>0.12864261968874119</v>
      </c>
      <c r="AJ21" s="21">
        <f t="shared" si="61"/>
        <v>0.14532781736043562</v>
      </c>
      <c r="AK21" s="21">
        <f t="shared" ref="AK21:AL21" si="62">AK2/AK5</f>
        <v>0.1346107496104488</v>
      </c>
      <c r="AL21" s="21">
        <f t="shared" si="62"/>
        <v>0.13111893354187676</v>
      </c>
      <c r="AM21" s="21">
        <f t="shared" ref="AM21:AN21" si="63">AM2/AM5</f>
        <v>0.13507706700753566</v>
      </c>
      <c r="AN21" s="21">
        <f t="shared" si="63"/>
        <v>0.13800817548655392</v>
      </c>
      <c r="AO21" s="21">
        <f t="shared" ref="AO21:CH21" si="64">AO2/AO5</f>
        <v>0.13188401848865758</v>
      </c>
      <c r="AP21" s="21">
        <f t="shared" si="64"/>
        <v>0.12438297918933613</v>
      </c>
      <c r="AQ21" s="21">
        <f t="shared" si="64"/>
        <v>0.13142625275564671</v>
      </c>
      <c r="AR21" s="21">
        <f t="shared" si="64"/>
        <v>0.12895825270583924</v>
      </c>
      <c r="AS21" s="21">
        <f t="shared" si="64"/>
        <v>0.10389214256901533</v>
      </c>
      <c r="AT21" s="21">
        <f t="shared" si="64"/>
        <v>0.10616401706243468</v>
      </c>
      <c r="AU21" s="21">
        <f t="shared" si="64"/>
        <v>0.10142312650575791</v>
      </c>
      <c r="AV21" s="21">
        <f t="shared" si="64"/>
        <v>9.1904865378081194E-2</v>
      </c>
      <c r="AW21" s="21">
        <f t="shared" si="64"/>
        <v>8.9879495996686307E-2</v>
      </c>
      <c r="AX21" s="21">
        <f t="shared" si="64"/>
        <v>8.4643589853292012E-2</v>
      </c>
      <c r="AY21" s="21">
        <f t="shared" si="64"/>
        <v>0.10102023615852018</v>
      </c>
      <c r="AZ21" s="21">
        <f t="shared" si="64"/>
        <v>0.10315843797453222</v>
      </c>
      <c r="BA21" s="21">
        <f t="shared" si="64"/>
        <v>0.10044208908839063</v>
      </c>
      <c r="BB21" s="21">
        <f t="shared" si="64"/>
        <v>0.10175256276855695</v>
      </c>
      <c r="BC21" s="21">
        <f t="shared" si="64"/>
        <v>0.10194530669151596</v>
      </c>
      <c r="BD21" s="21">
        <f t="shared" si="64"/>
        <v>9.7387145421641133E-2</v>
      </c>
      <c r="BE21" s="21">
        <f t="shared" si="64"/>
        <v>0.10867488896950626</v>
      </c>
      <c r="BF21" s="21">
        <f t="shared" si="64"/>
        <v>0.11511895692236111</v>
      </c>
      <c r="BG21" s="21">
        <f t="shared" si="64"/>
        <v>0.11356620151867768</v>
      </c>
      <c r="BH21" s="21">
        <f t="shared" ref="BH21" si="65">BH2/BH5</f>
        <v>0.13082871789205275</v>
      </c>
      <c r="BI21" s="21">
        <f t="shared" si="64"/>
        <v>0.14993432886245753</v>
      </c>
      <c r="BJ21" s="21">
        <f t="shared" ref="BJ21" si="66">BJ2/BJ5</f>
        <v>0.13829062772893602</v>
      </c>
      <c r="BK21" s="21">
        <f t="shared" si="64"/>
        <v>0.12978174952848481</v>
      </c>
      <c r="BL21" s="21">
        <f t="shared" si="64"/>
        <v>0.11400662662958544</v>
      </c>
      <c r="BM21" s="21">
        <f t="shared" si="64"/>
        <v>9.6233345631896131E-2</v>
      </c>
      <c r="BN21" s="21">
        <f t="shared" si="64"/>
        <v>0.10068887606375369</v>
      </c>
      <c r="BO21" s="21">
        <f t="shared" si="64"/>
        <v>0.10322086829136691</v>
      </c>
      <c r="BP21" s="21">
        <f t="shared" si="64"/>
        <v>0.10651281234785115</v>
      </c>
      <c r="BQ21" s="21">
        <f t="shared" si="64"/>
        <v>0.11149548975170345</v>
      </c>
      <c r="BR21" s="21">
        <f t="shared" si="64"/>
        <v>0.10002864027525518</v>
      </c>
      <c r="BS21" s="21">
        <f t="shared" si="64"/>
        <v>9.9944980168282516E-2</v>
      </c>
      <c r="BT21" s="21">
        <f t="shared" si="64"/>
        <v>0.10064076798241857</v>
      </c>
      <c r="BU21" s="21">
        <f t="shared" si="64"/>
        <v>0.10764115630927369</v>
      </c>
      <c r="BV21" s="21">
        <f t="shared" si="64"/>
        <v>9.7745178042199746E-2</v>
      </c>
      <c r="BW21" s="21">
        <f t="shared" si="64"/>
        <v>8.1686180108616793E-2</v>
      </c>
      <c r="BX21" s="21">
        <f t="shared" si="64"/>
        <v>0</v>
      </c>
      <c r="BY21" s="21">
        <f t="shared" si="64"/>
        <v>0</v>
      </c>
      <c r="BZ21" s="21">
        <f t="shared" si="64"/>
        <v>0</v>
      </c>
      <c r="CA21" s="21">
        <f t="shared" si="64"/>
        <v>0</v>
      </c>
      <c r="CB21" s="21">
        <f t="shared" si="64"/>
        <v>0</v>
      </c>
      <c r="CC21" s="21">
        <f t="shared" si="64"/>
        <v>0</v>
      </c>
      <c r="CD21" s="21">
        <f t="shared" si="64"/>
        <v>0</v>
      </c>
      <c r="CE21" s="21">
        <f t="shared" si="64"/>
        <v>0</v>
      </c>
      <c r="CF21" s="21">
        <f t="shared" si="64"/>
        <v>0</v>
      </c>
      <c r="CG21" s="21">
        <f t="shared" si="64"/>
        <v>0</v>
      </c>
      <c r="CH21" s="21">
        <f t="shared" si="64"/>
        <v>0</v>
      </c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</row>
    <row r="22" spans="1:110" x14ac:dyDescent="0.25">
      <c r="A22" s="2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</row>
    <row r="23" spans="1:110" x14ac:dyDescent="0.25">
      <c r="A23" s="27" t="s">
        <v>66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</row>
    <row r="24" spans="1:110" x14ac:dyDescent="0.25">
      <c r="BU24" s="5"/>
      <c r="BV24" s="5"/>
      <c r="BW24" s="5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</row>
    <row r="25" spans="1:110" x14ac:dyDescent="0.25">
      <c r="BP25" s="22"/>
      <c r="BQ25" s="22"/>
      <c r="BU25" s="5"/>
      <c r="BV25" s="5"/>
      <c r="BW25" s="5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</row>
    <row r="26" spans="1:110" x14ac:dyDescent="0.25">
      <c r="F26" s="25"/>
      <c r="BP26" s="22"/>
      <c r="BQ26" s="22"/>
      <c r="BX26" s="6"/>
      <c r="BY26" s="6"/>
      <c r="BZ26" s="6"/>
      <c r="CA26" s="6"/>
      <c r="CB26" s="6"/>
      <c r="CC26" s="6"/>
      <c r="CD26" s="6"/>
      <c r="CE26" s="6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</row>
    <row r="27" spans="1:110" x14ac:dyDescent="0.25">
      <c r="BP27" s="9"/>
      <c r="BQ27" s="22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</row>
    <row r="28" spans="1:110" x14ac:dyDescent="0.25">
      <c r="BP28" s="9"/>
      <c r="BQ28" s="22"/>
      <c r="BX28" s="6"/>
      <c r="BY28" s="6"/>
      <c r="BZ28" s="6"/>
      <c r="CA28" s="6"/>
      <c r="CB28" s="6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</row>
    <row r="29" spans="1:110" x14ac:dyDescent="0.25">
      <c r="BP29" s="22"/>
      <c r="BQ29" s="22"/>
      <c r="BX29" s="6"/>
      <c r="BY29" s="6"/>
      <c r="BZ29" s="6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</row>
    <row r="30" spans="1:110" x14ac:dyDescent="0.25"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</row>
    <row r="31" spans="1:110" x14ac:dyDescent="0.25"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</row>
    <row r="32" spans="1:110" x14ac:dyDescent="0.25"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</row>
    <row r="33" spans="77:110" x14ac:dyDescent="0.25"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</row>
    <row r="34" spans="77:110" x14ac:dyDescent="0.25"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</row>
    <row r="35" spans="77:110" x14ac:dyDescent="0.25"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</row>
    <row r="36" spans="77:110" x14ac:dyDescent="0.25"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</row>
    <row r="37" spans="77:110" x14ac:dyDescent="0.25">
      <c r="BY37" s="9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</row>
    <row r="38" spans="77:110" x14ac:dyDescent="0.25">
      <c r="BY38" s="9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</row>
    <row r="39" spans="77:110" x14ac:dyDescent="0.25">
      <c r="BY39" s="9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</row>
    <row r="40" spans="77:110" x14ac:dyDescent="0.25"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</row>
    <row r="41" spans="77:110" x14ac:dyDescent="0.25"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</row>
    <row r="42" spans="77:110" x14ac:dyDescent="0.25"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</row>
    <row r="43" spans="77:110" x14ac:dyDescent="0.25"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</row>
    <row r="44" spans="77:110" x14ac:dyDescent="0.25"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</row>
    <row r="45" spans="77:110" x14ac:dyDescent="0.25"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</row>
    <row r="46" spans="77:110" x14ac:dyDescent="0.25"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</row>
    <row r="47" spans="77:110" x14ac:dyDescent="0.25"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</row>
    <row r="48" spans="77:110" x14ac:dyDescent="0.25"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</row>
    <row r="49" spans="78:110" x14ac:dyDescent="0.25"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</row>
    <row r="50" spans="78:110" x14ac:dyDescent="0.25"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</row>
    <row r="51" spans="78:110" x14ac:dyDescent="0.25"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</row>
    <row r="52" spans="78:110" x14ac:dyDescent="0.25"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</row>
    <row r="53" spans="78:110" x14ac:dyDescent="0.25"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</row>
    <row r="54" spans="78:110" x14ac:dyDescent="0.25"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</row>
    <row r="55" spans="78:110" x14ac:dyDescent="0.25"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</row>
    <row r="56" spans="78:110" x14ac:dyDescent="0.25"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</row>
    <row r="57" spans="78:110" x14ac:dyDescent="0.25"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</row>
    <row r="58" spans="78:110" x14ac:dyDescent="0.25"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</row>
    <row r="59" spans="78:110" x14ac:dyDescent="0.25"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</row>
    <row r="60" spans="78:110" x14ac:dyDescent="0.25"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</row>
    <row r="61" spans="78:110" x14ac:dyDescent="0.25"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</row>
    <row r="62" spans="78:110" x14ac:dyDescent="0.25"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</row>
    <row r="63" spans="78:110" x14ac:dyDescent="0.25"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</row>
    <row r="64" spans="78:110" x14ac:dyDescent="0.25"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</row>
    <row r="65" spans="78:110" x14ac:dyDescent="0.25"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</row>
    <row r="66" spans="78:110" x14ac:dyDescent="0.25"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</row>
    <row r="67" spans="78:110" x14ac:dyDescent="0.25"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</row>
    <row r="68" spans="78:110" x14ac:dyDescent="0.25"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</row>
    <row r="69" spans="78:110" x14ac:dyDescent="0.25"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</row>
    <row r="70" spans="78:110" x14ac:dyDescent="0.25"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</row>
    <row r="71" spans="78:110" x14ac:dyDescent="0.25"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</row>
    <row r="72" spans="78:110" x14ac:dyDescent="0.25"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</row>
    <row r="73" spans="78:110" x14ac:dyDescent="0.25"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</row>
    <row r="74" spans="78:110" x14ac:dyDescent="0.25"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</row>
    <row r="75" spans="78:110" x14ac:dyDescent="0.25"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</row>
    <row r="76" spans="78:110" x14ac:dyDescent="0.25"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</row>
    <row r="77" spans="78:110" x14ac:dyDescent="0.25"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</row>
    <row r="78" spans="78:110" x14ac:dyDescent="0.25"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</row>
    <row r="79" spans="78:110" x14ac:dyDescent="0.25"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</row>
    <row r="80" spans="78:110" x14ac:dyDescent="0.25"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</row>
    <row r="81" spans="78:110" x14ac:dyDescent="0.25"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</row>
    <row r="82" spans="78:110" x14ac:dyDescent="0.25"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</row>
    <row r="83" spans="78:110" x14ac:dyDescent="0.25"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</row>
    <row r="84" spans="78:110" x14ac:dyDescent="0.25"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</row>
    <row r="85" spans="78:110" x14ac:dyDescent="0.25"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</row>
    <row r="86" spans="78:110" x14ac:dyDescent="0.25"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</row>
    <row r="87" spans="78:110" x14ac:dyDescent="0.25"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</row>
    <row r="88" spans="78:110" x14ac:dyDescent="0.25"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</row>
    <row r="89" spans="78:110" x14ac:dyDescent="0.25"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</row>
    <row r="90" spans="78:110" x14ac:dyDescent="0.25"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</row>
    <row r="91" spans="78:110" x14ac:dyDescent="0.25"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</row>
    <row r="92" spans="78:110" x14ac:dyDescent="0.25"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</row>
    <row r="93" spans="78:110" x14ac:dyDescent="0.25"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</row>
    <row r="94" spans="78:110" x14ac:dyDescent="0.25"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</row>
    <row r="95" spans="78:110" x14ac:dyDescent="0.25"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</row>
    <row r="96" spans="78:110" x14ac:dyDescent="0.25"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</row>
    <row r="97" spans="78:110" x14ac:dyDescent="0.25"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</row>
    <row r="98" spans="78:110" x14ac:dyDescent="0.25"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</row>
    <row r="99" spans="78:110" x14ac:dyDescent="0.25"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</row>
    <row r="100" spans="78:110" x14ac:dyDescent="0.25"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</row>
    <row r="101" spans="78:110" x14ac:dyDescent="0.25"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</row>
    <row r="102" spans="78:110" x14ac:dyDescent="0.25"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</row>
    <row r="103" spans="78:110" x14ac:dyDescent="0.25"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</row>
    <row r="104" spans="78:110" x14ac:dyDescent="0.25"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</row>
    <row r="105" spans="78:110" x14ac:dyDescent="0.25"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</row>
    <row r="106" spans="78:110" x14ac:dyDescent="0.25"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</row>
    <row r="107" spans="78:110" x14ac:dyDescent="0.25"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</row>
    <row r="108" spans="78:110" x14ac:dyDescent="0.25"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</row>
    <row r="109" spans="78:110" x14ac:dyDescent="0.25"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</row>
    <row r="110" spans="78:110" x14ac:dyDescent="0.25"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</row>
    <row r="111" spans="78:110" x14ac:dyDescent="0.25"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</row>
    <row r="112" spans="78:110" x14ac:dyDescent="0.25"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</row>
    <row r="113" spans="78:110" x14ac:dyDescent="0.25"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</row>
    <row r="114" spans="78:110" x14ac:dyDescent="0.25"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</row>
    <row r="115" spans="78:110" x14ac:dyDescent="0.25"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</row>
    <row r="116" spans="78:110" x14ac:dyDescent="0.25"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</row>
    <row r="117" spans="78:110" x14ac:dyDescent="0.25"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</row>
    <row r="118" spans="78:110" x14ac:dyDescent="0.25"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</row>
    <row r="119" spans="78:110" x14ac:dyDescent="0.25"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</row>
    <row r="120" spans="78:110" x14ac:dyDescent="0.25"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</row>
    <row r="121" spans="78:110" x14ac:dyDescent="0.25"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</row>
    <row r="122" spans="78:110" x14ac:dyDescent="0.25"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</row>
    <row r="123" spans="78:110" x14ac:dyDescent="0.25"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</row>
    <row r="124" spans="78:110" x14ac:dyDescent="0.25"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</row>
    <row r="125" spans="78:110" x14ac:dyDescent="0.25"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</row>
    <row r="126" spans="78:110" x14ac:dyDescent="0.25"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</row>
    <row r="127" spans="78:110" x14ac:dyDescent="0.25"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</row>
    <row r="128" spans="78:110" x14ac:dyDescent="0.25"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</row>
    <row r="129" spans="78:110" x14ac:dyDescent="0.25"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</row>
    <row r="130" spans="78:110" x14ac:dyDescent="0.25"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</row>
    <row r="131" spans="78:110" x14ac:dyDescent="0.25"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</row>
    <row r="132" spans="78:110" x14ac:dyDescent="0.25"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</row>
    <row r="133" spans="78:110" x14ac:dyDescent="0.25"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</row>
    <row r="134" spans="78:110" x14ac:dyDescent="0.25"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</row>
    <row r="135" spans="78:110" x14ac:dyDescent="0.25"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</row>
    <row r="136" spans="78:110" x14ac:dyDescent="0.25"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</row>
    <row r="137" spans="78:110" x14ac:dyDescent="0.25"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</row>
    <row r="138" spans="78:110" x14ac:dyDescent="0.25"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</row>
    <row r="139" spans="78:110" x14ac:dyDescent="0.25"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</row>
    <row r="140" spans="78:110" x14ac:dyDescent="0.25"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</row>
    <row r="141" spans="78:110" x14ac:dyDescent="0.25"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</row>
    <row r="142" spans="78:110" x14ac:dyDescent="0.25"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</row>
    <row r="143" spans="78:110" x14ac:dyDescent="0.25"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</row>
    <row r="144" spans="78:110" x14ac:dyDescent="0.25"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Penetration AFI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 Kirsan</dc:creator>
  <cp:lastModifiedBy>Büşra Uzuner</cp:lastModifiedBy>
  <dcterms:created xsi:type="dcterms:W3CDTF">2021-07-16T12:37:44Z</dcterms:created>
  <dcterms:modified xsi:type="dcterms:W3CDTF">2025-06-23T06:45:10Z</dcterms:modified>
</cp:coreProperties>
</file>