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8800" windowHeight="11910"/>
  </bookViews>
  <sheets>
    <sheet name="Penetration2023" sheetId="14" r:id="rId1"/>
    <sheet name="Penetration2022" sheetId="13" r:id="rId2"/>
    <sheet name="Penetration2021" sheetId="11" r:id="rId3"/>
    <sheet name="Penetration2020" sheetId="9" r:id="rId4"/>
    <sheet name="Penetration2019" sheetId="7" r:id="rId5"/>
    <sheet name="Penetration2018" sheetId="5" r:id="rId6"/>
    <sheet name="Penetration2017" sheetId="3" r:id="rId7"/>
    <sheet name="Penetration2016" sheetId="1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14" l="1"/>
  <c r="Y42" i="14"/>
  <c r="W42" i="14"/>
  <c r="U42" i="14"/>
  <c r="P42" i="14"/>
  <c r="N42" i="14"/>
  <c r="L42" i="14"/>
  <c r="J42" i="14"/>
  <c r="H42" i="14"/>
  <c r="F42" i="14"/>
  <c r="D42" i="14"/>
  <c r="B42" i="14"/>
  <c r="Z41" i="14"/>
  <c r="W41" i="14"/>
  <c r="S41" i="14"/>
  <c r="P37" i="14"/>
  <c r="N37" i="14"/>
  <c r="H37" i="14"/>
  <c r="F37" i="14"/>
  <c r="Z37" i="14"/>
  <c r="Y41" i="14"/>
  <c r="Y37" i="14"/>
  <c r="W37" i="14"/>
  <c r="U41" i="14"/>
  <c r="U37" i="14"/>
  <c r="S37" i="14"/>
  <c r="Q41" i="14"/>
  <c r="Q37" i="14"/>
  <c r="P41" i="14"/>
  <c r="N41" i="14"/>
  <c r="L41" i="14"/>
  <c r="L37" i="14"/>
  <c r="J41" i="14"/>
  <c r="J37" i="14"/>
  <c r="H41" i="14"/>
  <c r="F41" i="14"/>
  <c r="D41" i="14"/>
  <c r="D37" i="14"/>
  <c r="B41" i="14"/>
  <c r="B37" i="14"/>
  <c r="B1" i="14"/>
</calcChain>
</file>

<file path=xl/sharedStrings.xml><?xml version="1.0" encoding="utf-8"?>
<sst xmlns="http://schemas.openxmlformats.org/spreadsheetml/2006/main" count="362" uniqueCount="40">
  <si>
    <t>GDP</t>
  </si>
  <si>
    <t>Million USD</t>
  </si>
  <si>
    <t>Factoring Volume</t>
  </si>
  <si>
    <t>Company</t>
  </si>
  <si>
    <t>Factoring Volume/ GDP (%)</t>
  </si>
  <si>
    <t>World</t>
  </si>
  <si>
    <t>Europe</t>
  </si>
  <si>
    <t>Belgium</t>
  </si>
  <si>
    <t>UK</t>
  </si>
  <si>
    <t>Spain</t>
  </si>
  <si>
    <t>Italy</t>
  </si>
  <si>
    <t>France</t>
  </si>
  <si>
    <t>Holland</t>
  </si>
  <si>
    <t>Germany</t>
  </si>
  <si>
    <t>Turkey</t>
  </si>
  <si>
    <t>China</t>
  </si>
  <si>
    <t>Japan</t>
  </si>
  <si>
    <t>USA</t>
  </si>
  <si>
    <t>Million EUR</t>
  </si>
  <si>
    <t>GDP(mio EUR)</t>
  </si>
  <si>
    <t>Company#</t>
  </si>
  <si>
    <t>Poland</t>
  </si>
  <si>
    <t>Billion EUR</t>
  </si>
  <si>
    <t>GDP(Billion EUR)</t>
  </si>
  <si>
    <t>Million Euro</t>
  </si>
  <si>
    <t>Netherlands</t>
  </si>
  <si>
    <t>Dünya</t>
  </si>
  <si>
    <t>Avrupa</t>
  </si>
  <si>
    <t>Belçika</t>
  </si>
  <si>
    <t>İngiltere</t>
  </si>
  <si>
    <t>İspanya</t>
  </si>
  <si>
    <t>İtalya</t>
  </si>
  <si>
    <t>Fransa</t>
  </si>
  <si>
    <t>Hollanda</t>
  </si>
  <si>
    <t>Polonya</t>
  </si>
  <si>
    <t>Almanya</t>
  </si>
  <si>
    <t>Türkiye</t>
  </si>
  <si>
    <t>Çin</t>
  </si>
  <si>
    <t>Japonya</t>
  </si>
  <si>
    <t>ABD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</si>
</sst>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#,##0_ ;\-#,##0\ 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2"/>
      <color rgb="FF222222"/>
      <name val="Arial"/>
      <family val="2"/>
      <charset val="162"/>
    </font>
    <font>
      <sz val="12"/>
      <color rgb="FF1122CC"/>
      <name val="Arial"/>
      <family val="2"/>
      <charset val="162"/>
    </font>
    <font>
      <sz val="14"/>
      <color rgb="FF222222"/>
      <name val="Arial"/>
      <family val="2"/>
      <charset val="162"/>
    </font>
    <font>
      <b/>
      <sz val="16"/>
      <color theme="1"/>
      <name val="Ebrima"/>
      <charset val="162"/>
    </font>
    <font>
      <b/>
      <sz val="11"/>
      <color theme="1"/>
      <name val="Ebrima"/>
      <charset val="162"/>
    </font>
    <font>
      <b/>
      <sz val="14"/>
      <color theme="1"/>
      <name val="Ebrima"/>
      <charset val="162"/>
    </font>
    <font>
      <b/>
      <i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6"/>
      <color theme="1"/>
      <name val="Ebrima"/>
    </font>
    <font>
      <b/>
      <sz val="11"/>
      <color theme="1"/>
      <name val="Ebrima"/>
    </font>
    <font>
      <b/>
      <sz val="14"/>
      <color theme="1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" fontId="3" fillId="0" borderId="0" xfId="1" applyNumberFormat="1" applyFont="1" applyAlignment="1">
      <alignment horizontal="left" vertical="center" wrapText="1"/>
    </xf>
    <xf numFmtId="0" fontId="2" fillId="0" borderId="0" xfId="0" applyFont="1"/>
    <xf numFmtId="1" fontId="3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/>
    <xf numFmtId="166" fontId="0" fillId="0" borderId="0" xfId="2" applyNumberFormat="1" applyFont="1"/>
    <xf numFmtId="9" fontId="0" fillId="0" borderId="0" xfId="2" applyFont="1"/>
    <xf numFmtId="166" fontId="0" fillId="0" borderId="0" xfId="0" applyNumberFormat="1"/>
    <xf numFmtId="165" fontId="0" fillId="0" borderId="0" xfId="1" applyNumberFormat="1" applyFont="1" applyAlignment="1">
      <alignment vertical="center" wrapText="1"/>
    </xf>
    <xf numFmtId="0" fontId="4" fillId="0" borderId="0" xfId="0" applyFont="1" applyFill="1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7" fontId="8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7" fontId="13" fillId="0" borderId="0" xfId="1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Penetration2023!$L$17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34-4A2D-9618-2F35ACA29F3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734-4A2D-9618-2F35ACA29F3E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734-4A2D-9618-2F35ACA29F3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Penetration2023!$J$18:$J$31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Penetration2023!$L$18:$L$31</c:f>
              <c:numCache>
                <c:formatCode>0.0%</c:formatCode>
                <c:ptCount val="14"/>
                <c:pt idx="0">
                  <c:v>3.9725122243370714E-2</c:v>
                </c:pt>
                <c:pt idx="1">
                  <c:v>0.10362472769584984</c:v>
                </c:pt>
                <c:pt idx="2">
                  <c:v>0.23717349251463024</c:v>
                </c:pt>
                <c:pt idx="3">
                  <c:v>0.12012061758380385</c:v>
                </c:pt>
                <c:pt idx="4">
                  <c:v>0.18896953645439016</c:v>
                </c:pt>
                <c:pt idx="5">
                  <c:v>0.14632883574046482</c:v>
                </c:pt>
                <c:pt idx="6">
                  <c:v>0.15548661589650198</c:v>
                </c:pt>
                <c:pt idx="7">
                  <c:v>0.16650457081728362</c:v>
                </c:pt>
                <c:pt idx="8">
                  <c:v>0.14092752414053705</c:v>
                </c:pt>
                <c:pt idx="9">
                  <c:v>9.5306857149770691E-2</c:v>
                </c:pt>
                <c:pt idx="10">
                  <c:v>2.6570427727008253E-2</c:v>
                </c:pt>
                <c:pt idx="11">
                  <c:v>3.9394320537189241E-2</c:v>
                </c:pt>
                <c:pt idx="12">
                  <c:v>1.5896034925713304E-2</c:v>
                </c:pt>
                <c:pt idx="13">
                  <c:v>9.5791073610971261E-3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4-4A2D-9618-2F35ACA29F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Penetration2022!$L$17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ECB-42FE-8EB2-6D01B82F13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CB-42FE-8EB2-6D01B82F13E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CB-42FE-8EB2-6D01B82F13E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Penetration2022!$J$18:$J$31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Penetration2022!$L$18:$L$31</c:f>
              <c:numCache>
                <c:formatCode>0.0%</c:formatCode>
                <c:ptCount val="14"/>
                <c:pt idx="0">
                  <c:v>4.916817667370634E-3</c:v>
                </c:pt>
                <c:pt idx="1">
                  <c:v>0.1122091073901077</c:v>
                </c:pt>
                <c:pt idx="2">
                  <c:v>0.24277220821929496</c:v>
                </c:pt>
                <c:pt idx="3">
                  <c:v>0.13025136731179648</c:v>
                </c:pt>
                <c:pt idx="4">
                  <c:v>0.20855933669156912</c:v>
                </c:pt>
                <c:pt idx="5">
                  <c:v>0.16662328529640294</c:v>
                </c:pt>
                <c:pt idx="6">
                  <c:v>0.1713471693087473</c:v>
                </c:pt>
                <c:pt idx="7">
                  <c:v>0.18681184321442457</c:v>
                </c:pt>
                <c:pt idx="8">
                  <c:v>0.16143354821814279</c:v>
                </c:pt>
                <c:pt idx="9">
                  <c:v>0.10360214283650973</c:v>
                </c:pt>
                <c:pt idx="10">
                  <c:v>3.0086141591576087E-2</c:v>
                </c:pt>
                <c:pt idx="11">
                  <c:v>3.6331559606035964E-2</c:v>
                </c:pt>
                <c:pt idx="12">
                  <c:v>1.5314419209518836E-2</c:v>
                </c:pt>
                <c:pt idx="13">
                  <c:v>1.012983721679162E-2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B-42FE-8EB2-6D01B82F1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Penetration2021!$L$17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412-48DB-90BC-8A887682026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Penetration2021!$J$18:$J$31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Penetration2021!$L$18:$L$31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8808"/>
        <c:axId val="489767888"/>
      </c:barChart>
      <c:catAx>
        <c:axId val="66404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489767888"/>
        <c:crosses val="autoZero"/>
        <c:auto val="1"/>
        <c:lblAlgn val="ctr"/>
        <c:lblOffset val="100"/>
        <c:noMultiLvlLbl val="0"/>
      </c:catAx>
      <c:valAx>
        <c:axId val="4897678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8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Penetration2020!$L$17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Penetration2020!$J$18:$J$30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Penetration2020!$L$18:$L$30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0584"/>
        <c:axId val="664021760"/>
      </c:barChart>
      <c:catAx>
        <c:axId val="66402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1760"/>
        <c:crosses val="autoZero"/>
        <c:auto val="1"/>
        <c:lblAlgn val="ctr"/>
        <c:lblOffset val="100"/>
        <c:noMultiLvlLbl val="0"/>
      </c:catAx>
      <c:valAx>
        <c:axId val="6640217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0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Penetration2019!$L$17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Penetration2019!$J$18:$J$30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Penetration2019!$L$18:$L$30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6072"/>
        <c:axId val="664026464"/>
      </c:barChart>
      <c:catAx>
        <c:axId val="6640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6464"/>
        <c:crosses val="autoZero"/>
        <c:auto val="1"/>
        <c:lblAlgn val="ctr"/>
        <c:lblOffset val="100"/>
        <c:noMultiLvlLbl val="0"/>
      </c:catAx>
      <c:valAx>
        <c:axId val="6640264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6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Penetration2018!$L$17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Penetration2018!$J$18:$J$30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Penetration2018!$L$18:$L$30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184"/>
        <c:axId val="664035088"/>
      </c:barChart>
      <c:catAx>
        <c:axId val="66404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5088"/>
        <c:crosses val="autoZero"/>
        <c:auto val="1"/>
        <c:lblAlgn val="ctr"/>
        <c:lblOffset val="100"/>
        <c:noMultiLvlLbl val="0"/>
      </c:catAx>
      <c:valAx>
        <c:axId val="6640350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Penetration2017!$L$17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Penetration2017!$J$18:$J$30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Penetration2017!$L$18:$L$30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1560"/>
        <c:axId val="664033128"/>
      </c:barChart>
      <c:catAx>
        <c:axId val="6640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3128"/>
        <c:crosses val="autoZero"/>
        <c:auto val="1"/>
        <c:lblAlgn val="ctr"/>
        <c:lblOffset val="100"/>
        <c:noMultiLvlLbl val="0"/>
      </c:catAx>
      <c:valAx>
        <c:axId val="6640331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Penetration2016!$L$17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1B4-46BD-94A0-D34238CE9F5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Penetration2016!$J$18:$J$30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Penetration2016!$L$18:$L$30</c:f>
              <c:numCache>
                <c:formatCode>0.0%</c:formatCode>
                <c:ptCount val="13"/>
                <c:pt idx="0">
                  <c:v>3.4722835131702129E-2</c:v>
                </c:pt>
                <c:pt idx="1">
                  <c:v>8.9147886104234714E-2</c:v>
                </c:pt>
                <c:pt idx="2">
                  <c:v>0.14896562050345627</c:v>
                </c:pt>
                <c:pt idx="3">
                  <c:v>0.13797626611769387</c:v>
                </c:pt>
                <c:pt idx="4">
                  <c:v>0.11722572312317948</c:v>
                </c:pt>
                <c:pt idx="5">
                  <c:v>0.1246729802858064</c:v>
                </c:pt>
                <c:pt idx="6">
                  <c:v>0.12023540841577052</c:v>
                </c:pt>
                <c:pt idx="7">
                  <c:v>0.11880925125823069</c:v>
                </c:pt>
                <c:pt idx="8">
                  <c:v>6.915560553615778E-2</c:v>
                </c:pt>
                <c:pt idx="9">
                  <c:v>4.5216459167000893E-2</c:v>
                </c:pt>
                <c:pt idx="10">
                  <c:v>2.9773655255352596E-2</c:v>
                </c:pt>
                <c:pt idx="11">
                  <c:v>1.1070552414808714E-2</c:v>
                </c:pt>
                <c:pt idx="12">
                  <c:v>5.3258372681334884E-3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4696"/>
        <c:axId val="664042144"/>
      </c:barChart>
      <c:catAx>
        <c:axId val="664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144"/>
        <c:crosses val="autoZero"/>
        <c:auto val="1"/>
        <c:lblAlgn val="ctr"/>
        <c:lblOffset val="100"/>
        <c:noMultiLvlLbl val="0"/>
      </c:catAx>
      <c:valAx>
        <c:axId val="6640421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2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3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4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7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8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1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0043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487024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030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503649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03687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59757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492877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1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793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91774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0780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408399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03687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59757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97627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018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86999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005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03624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92852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37</xdr:row>
      <xdr:rowOff>9526</xdr:rowOff>
    </xdr:from>
    <xdr:to>
      <xdr:col>7</xdr:col>
      <xdr:colOff>891525</xdr:colOff>
      <xdr:row>37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105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9525</xdr:rowOff>
    </xdr:from>
    <xdr:to>
      <xdr:col>9</xdr:col>
      <xdr:colOff>882000</xdr:colOff>
      <xdr:row>37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105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37</xdr:row>
      <xdr:rowOff>9526</xdr:rowOff>
    </xdr:from>
    <xdr:to>
      <xdr:col>11</xdr:col>
      <xdr:colOff>891525</xdr:colOff>
      <xdr:row>37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105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37</xdr:row>
      <xdr:rowOff>9525</xdr:rowOff>
    </xdr:from>
    <xdr:to>
      <xdr:col>13</xdr:col>
      <xdr:colOff>891526</xdr:colOff>
      <xdr:row>37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7105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36</xdr:row>
      <xdr:rowOff>201706</xdr:rowOff>
    </xdr:from>
    <xdr:to>
      <xdr:col>17</xdr:col>
      <xdr:colOff>36380</xdr:colOff>
      <xdr:row>38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70692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37</xdr:row>
      <xdr:rowOff>19049</xdr:rowOff>
    </xdr:from>
    <xdr:to>
      <xdr:col>3</xdr:col>
      <xdr:colOff>891526</xdr:colOff>
      <xdr:row>38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115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37</xdr:row>
      <xdr:rowOff>9524</xdr:rowOff>
    </xdr:from>
    <xdr:to>
      <xdr:col>1</xdr:col>
      <xdr:colOff>891525</xdr:colOff>
      <xdr:row>37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1056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36</xdr:row>
      <xdr:rowOff>190500</xdr:rowOff>
    </xdr:from>
    <xdr:to>
      <xdr:col>20</xdr:col>
      <xdr:colOff>8644</xdr:colOff>
      <xdr:row>38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7058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36</xdr:row>
      <xdr:rowOff>196528</xdr:rowOff>
    </xdr:from>
    <xdr:to>
      <xdr:col>22</xdr:col>
      <xdr:colOff>33618</xdr:colOff>
      <xdr:row>37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7064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36</xdr:row>
      <xdr:rowOff>191668</xdr:rowOff>
    </xdr:from>
    <xdr:to>
      <xdr:col>23</xdr:col>
      <xdr:colOff>952500</xdr:colOff>
      <xdr:row>37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7059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36</xdr:row>
      <xdr:rowOff>212913</xdr:rowOff>
    </xdr:from>
    <xdr:to>
      <xdr:col>6</xdr:col>
      <xdr:colOff>11206</xdr:colOff>
      <xdr:row>38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7080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36</xdr:row>
      <xdr:rowOff>201706</xdr:rowOff>
    </xdr:from>
    <xdr:to>
      <xdr:col>15</xdr:col>
      <xdr:colOff>954645</xdr:colOff>
      <xdr:row>38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7069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36</xdr:row>
      <xdr:rowOff>179295</xdr:rowOff>
    </xdr:from>
    <xdr:to>
      <xdr:col>22</xdr:col>
      <xdr:colOff>1042147</xdr:colOff>
      <xdr:row>37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7046820"/>
          <a:ext cx="941295" cy="6478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etrasy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etrasyon2023"/>
      <sheetName val="Penetrasyon2023 (ing)"/>
      <sheetName val="Penetrasyon2022"/>
      <sheetName val="Penetrasyon2022 (ing)"/>
      <sheetName val="Penetrasyon2021"/>
      <sheetName val="Penetrasyon2021 (ing)"/>
      <sheetName val="Penetrasyon2020"/>
      <sheetName val="Penetrasyon2020 (ing)"/>
      <sheetName val="Penetrasyon2019"/>
      <sheetName val="Penetrasyon (ing)"/>
      <sheetName val="Penetrasyon2018"/>
      <sheetName val="Penetrasyon2018 (ing)"/>
      <sheetName val="Penetrasyon2017"/>
      <sheetName val="Penetrasyon2017 (ing)"/>
      <sheetName val="Penetrasyon_2016"/>
    </sheetNames>
    <sheetDataSet>
      <sheetData sheetId="0">
        <row r="1">
          <cell r="B1">
            <v>2023</v>
          </cell>
        </row>
      </sheetData>
      <sheetData sheetId="1">
        <row r="17">
          <cell r="L17" t="str">
            <v>Factoring Volume/ GDP (%)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tabSelected="1" zoomScale="85" zoomScaleNormal="85" workbookViewId="0">
      <selection activeCell="Q28" sqref="Q28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6.14062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>
        <f>[1]Penetrasyon2023!B1</f>
        <v>2023</v>
      </c>
    </row>
    <row r="2" spans="2:14" x14ac:dyDescent="0.25">
      <c r="B2" s="21"/>
    </row>
    <row r="16" spans="2:14" x14ac:dyDescent="0.25">
      <c r="B16" t="s">
        <v>24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2023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95442237.265342683</v>
      </c>
      <c r="E18" s="6"/>
      <c r="F18" s="6">
        <v>3791454.5425465298</v>
      </c>
      <c r="G18" s="6"/>
      <c r="H18" s="6">
        <v>4244</v>
      </c>
      <c r="J18" t="s">
        <v>26</v>
      </c>
      <c r="L18" s="7">
        <v>3.9725122243370714E-2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24658847.502113942</v>
      </c>
      <c r="E19" s="6"/>
      <c r="F19" s="6">
        <v>2555266.3577000443</v>
      </c>
      <c r="G19" s="6">
        <v>20</v>
      </c>
      <c r="H19" s="6">
        <v>680</v>
      </c>
      <c r="J19" t="s">
        <v>27</v>
      </c>
      <c r="L19" s="7">
        <v>0.10362472769584984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572297.07348158711</v>
      </c>
      <c r="E20" s="10"/>
      <c r="F20" s="6">
        <v>135733.69567352999</v>
      </c>
      <c r="G20" s="6"/>
      <c r="H20" s="6">
        <v>5</v>
      </c>
      <c r="J20" t="s">
        <v>28</v>
      </c>
      <c r="L20" s="7">
        <v>0.23717349251463024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3023474.5909912516</v>
      </c>
      <c r="E21" s="6"/>
      <c r="F21" s="6">
        <v>363181.6351188079</v>
      </c>
      <c r="G21" s="6"/>
      <c r="H21" s="6">
        <v>46</v>
      </c>
      <c r="J21" t="s">
        <v>29</v>
      </c>
      <c r="L21" s="7">
        <v>0.12012061758380385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1430881.427098501</v>
      </c>
      <c r="E22" s="6"/>
      <c r="F22" s="6">
        <v>270393</v>
      </c>
      <c r="G22" s="6"/>
      <c r="H22" s="6">
        <v>20</v>
      </c>
      <c r="J22" t="s">
        <v>30</v>
      </c>
      <c r="L22" s="7">
        <v>0.18896953645439016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2041143.4893924184</v>
      </c>
      <c r="E23" s="6"/>
      <c r="F23" s="6">
        <v>298678.15038202237</v>
      </c>
      <c r="G23" s="6"/>
      <c r="H23" s="6">
        <v>30</v>
      </c>
      <c r="J23" t="s">
        <v>31</v>
      </c>
      <c r="L23" s="7">
        <v>0.14632883574046482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2743644.5094667296</v>
      </c>
      <c r="E24" s="6"/>
      <c r="F24" s="6">
        <v>426600</v>
      </c>
      <c r="G24" s="6"/>
      <c r="H24" s="6">
        <v>12</v>
      </c>
      <c r="J24" t="s">
        <v>32</v>
      </c>
      <c r="L24" s="7">
        <v>0.15548661589650198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25</v>
      </c>
      <c r="D25" s="5">
        <v>1012152.3942122695</v>
      </c>
      <c r="E25" s="6"/>
      <c r="F25" s="6">
        <v>168528</v>
      </c>
      <c r="G25" s="6"/>
      <c r="H25" s="6">
        <v>5</v>
      </c>
      <c r="J25" t="s">
        <v>33</v>
      </c>
      <c r="L25" s="7">
        <v>0.16650457081728362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734343.35175845597</v>
      </c>
      <c r="E26" s="6"/>
      <c r="F26" s="6">
        <v>103489.1904323827</v>
      </c>
      <c r="G26" s="6"/>
      <c r="H26" s="6">
        <v>24</v>
      </c>
      <c r="J26" t="s">
        <v>34</v>
      </c>
      <c r="L26" s="7">
        <v>0.14092752414053705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4033747.6389118866</v>
      </c>
      <c r="E27" s="6"/>
      <c r="F27" s="6">
        <v>384443.81</v>
      </c>
      <c r="G27" s="6"/>
      <c r="H27" s="6">
        <v>180</v>
      </c>
      <c r="J27" t="s">
        <v>35</v>
      </c>
      <c r="L27" s="7">
        <v>9.5306857149770691E-2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1003007.489145932</v>
      </c>
      <c r="E28" s="6"/>
      <c r="F28" s="6">
        <v>26650.338</v>
      </c>
      <c r="G28" s="6"/>
      <c r="H28" s="6">
        <v>59</v>
      </c>
      <c r="J28" t="s">
        <v>36</v>
      </c>
      <c r="L28" s="7">
        <v>2.6570427727008253E-2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16108248.380650366</v>
      </c>
      <c r="E29" s="6"/>
      <c r="F29" s="6">
        <v>634573.5</v>
      </c>
      <c r="G29" s="6"/>
      <c r="H29" s="6">
        <v>2000</v>
      </c>
      <c r="J29" t="s">
        <v>37</v>
      </c>
      <c r="L29" s="7">
        <v>3.9394320537189241E-2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3813655.4356670617</v>
      </c>
      <c r="E30" s="6"/>
      <c r="F30" s="6">
        <v>60622</v>
      </c>
      <c r="G30" s="6"/>
      <c r="H30" s="6">
        <v>5</v>
      </c>
      <c r="J30" t="s">
        <v>38</v>
      </c>
      <c r="L30" s="7">
        <v>1.5896034925713304E-2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24767751.42572644</v>
      </c>
      <c r="E31" s="6"/>
      <c r="F31" s="6">
        <v>237252.94999999998</v>
      </c>
      <c r="G31" s="6"/>
      <c r="H31" s="6">
        <v>250</v>
      </c>
      <c r="J31" t="s">
        <v>39</v>
      </c>
      <c r="L31" s="7">
        <v>9.5791073610971261E-3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23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26">
        <f>+D18/1000</f>
        <v>95442.237265342686</v>
      </c>
      <c r="C37" s="27"/>
      <c r="D37" s="26">
        <f>+D19/1000</f>
        <v>24658.847502113942</v>
      </c>
      <c r="E37" s="26"/>
      <c r="F37" s="26">
        <f>+D20/1000</f>
        <v>572.29707348158706</v>
      </c>
      <c r="G37" s="26"/>
      <c r="H37" s="26">
        <f>+D21/1000</f>
        <v>3023.4745909912517</v>
      </c>
      <c r="I37" s="26"/>
      <c r="J37" s="26">
        <f>+D22/1000</f>
        <v>1430.881427098501</v>
      </c>
      <c r="K37" s="26"/>
      <c r="L37" s="26">
        <f>+D23/1000</f>
        <v>2041.1434893924184</v>
      </c>
      <c r="M37" s="26"/>
      <c r="N37" s="26">
        <f>+D24/1000</f>
        <v>2743.6445094667297</v>
      </c>
      <c r="O37" s="26"/>
      <c r="P37" s="26">
        <f>D25/1000</f>
        <v>1012.1523942122694</v>
      </c>
      <c r="Q37" s="26">
        <f>+D26/1000</f>
        <v>734.34335175845592</v>
      </c>
      <c r="R37" s="26"/>
      <c r="S37" s="26">
        <f>+D27/1000</f>
        <v>4033.7476389118865</v>
      </c>
      <c r="T37" s="26"/>
      <c r="U37" s="26">
        <f>+D28/1000</f>
        <v>1003.007489145932</v>
      </c>
      <c r="V37" s="26"/>
      <c r="W37" s="26">
        <f>+D29/1000</f>
        <v>16108.248380650366</v>
      </c>
      <c r="X37" s="26"/>
      <c r="Y37" s="26">
        <f>D30/1000</f>
        <v>3813.6554356670617</v>
      </c>
      <c r="Z37" s="26">
        <f>+D31/1000</f>
        <v>24767.751425726441</v>
      </c>
    </row>
    <row r="40" spans="2:41" ht="15.75" x14ac:dyDescent="0.25">
      <c r="B40" s="24" t="s">
        <v>20</v>
      </c>
    </row>
    <row r="41" spans="2:41" ht="48.75" customHeight="1" x14ac:dyDescent="0.3">
      <c r="B41" s="26">
        <f>+H18</f>
        <v>4244</v>
      </c>
      <c r="C41" s="27"/>
      <c r="D41" s="26">
        <f>+H19</f>
        <v>680</v>
      </c>
      <c r="E41" s="26"/>
      <c r="F41" s="26">
        <f>+H20</f>
        <v>5</v>
      </c>
      <c r="G41" s="26"/>
      <c r="H41" s="26">
        <f>+H21</f>
        <v>46</v>
      </c>
      <c r="I41" s="26"/>
      <c r="J41" s="26">
        <f>+H22</f>
        <v>20</v>
      </c>
      <c r="K41" s="26"/>
      <c r="L41" s="26">
        <f>+H23</f>
        <v>30</v>
      </c>
      <c r="M41" s="26"/>
      <c r="N41" s="26">
        <f>+H24</f>
        <v>12</v>
      </c>
      <c r="O41" s="26"/>
      <c r="P41" s="26">
        <f>H25</f>
        <v>5</v>
      </c>
      <c r="Q41" s="26">
        <f>+H26</f>
        <v>24</v>
      </c>
      <c r="R41" s="26"/>
      <c r="S41" s="26">
        <f>+H27</f>
        <v>180</v>
      </c>
      <c r="T41" s="26"/>
      <c r="U41" s="26">
        <f>+H28</f>
        <v>59</v>
      </c>
      <c r="V41" s="26"/>
      <c r="W41" s="26">
        <f>H29</f>
        <v>2000</v>
      </c>
      <c r="X41" s="26"/>
      <c r="Y41" s="26">
        <f>H30</f>
        <v>5</v>
      </c>
      <c r="Z41" s="26">
        <f>H31</f>
        <v>250</v>
      </c>
    </row>
    <row r="42" spans="2:41" ht="20.25" x14ac:dyDescent="0.35">
      <c r="B42" s="28" t="str">
        <f>B18</f>
        <v>World</v>
      </c>
      <c r="C42" s="28"/>
      <c r="D42" s="28" t="str">
        <f>B19</f>
        <v>Europe</v>
      </c>
      <c r="E42" s="28"/>
      <c r="F42" s="28" t="str">
        <f>B20</f>
        <v>Belgium</v>
      </c>
      <c r="G42" s="28"/>
      <c r="H42" s="28" t="str">
        <f>B21</f>
        <v>UK</v>
      </c>
      <c r="I42" s="28"/>
      <c r="J42" s="28" t="str">
        <f>B22</f>
        <v>Spain</v>
      </c>
      <c r="K42" s="28"/>
      <c r="L42" s="28" t="str">
        <f>B23</f>
        <v>Italy</v>
      </c>
      <c r="M42" s="28"/>
      <c r="N42" s="28" t="str">
        <f>B24</f>
        <v>France</v>
      </c>
      <c r="O42" s="28"/>
      <c r="P42" s="28" t="str">
        <f>B25</f>
        <v>Netherlands</v>
      </c>
      <c r="Q42" s="28" t="s">
        <v>21</v>
      </c>
      <c r="R42" s="28"/>
      <c r="S42" s="28" t="s">
        <v>13</v>
      </c>
      <c r="T42" s="28"/>
      <c r="U42" s="28" t="str">
        <f>B28</f>
        <v>Turkey</v>
      </c>
      <c r="V42" s="28"/>
      <c r="W42" s="28" t="str">
        <f>B29</f>
        <v>China</v>
      </c>
      <c r="X42" s="28"/>
      <c r="Y42" s="28" t="str">
        <f>B30</f>
        <v>Japan</v>
      </c>
      <c r="Z42" s="28" t="str">
        <f>B31</f>
        <v>USA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P28" sqref="P28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>
        <v>2022</v>
      </c>
    </row>
    <row r="2" spans="2:14" x14ac:dyDescent="0.25">
      <c r="B2" s="21" t="s">
        <v>22</v>
      </c>
    </row>
    <row r="16" spans="2:14" x14ac:dyDescent="0.25">
      <c r="B16" t="s">
        <v>24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2021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744221988.19441521</v>
      </c>
      <c r="E18" s="6"/>
      <c r="F18" s="6">
        <v>3659203.8200000003</v>
      </c>
      <c r="G18" s="6"/>
      <c r="H18" s="6">
        <v>4199</v>
      </c>
      <c r="J18" t="s">
        <v>5</v>
      </c>
      <c r="L18" s="7">
        <v>4.916817667370634E-3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22268220.273003295</v>
      </c>
      <c r="E19" s="6"/>
      <c r="F19" s="6">
        <v>2498697.12</v>
      </c>
      <c r="G19" s="6"/>
      <c r="H19" s="6">
        <v>700</v>
      </c>
      <c r="J19" t="s">
        <v>6</v>
      </c>
      <c r="L19" s="7">
        <v>0.1122091073901077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511450.63477711356</v>
      </c>
      <c r="E20" s="10"/>
      <c r="F20" s="6">
        <v>124166</v>
      </c>
      <c r="G20" s="6"/>
      <c r="H20" s="6">
        <v>5</v>
      </c>
      <c r="J20" t="s">
        <v>7</v>
      </c>
      <c r="L20" s="7">
        <v>0.24277220821929496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2714282.4470602009</v>
      </c>
      <c r="E21" s="6"/>
      <c r="F21" s="6">
        <v>353539</v>
      </c>
      <c r="G21" s="6"/>
      <c r="H21" s="6">
        <v>46</v>
      </c>
      <c r="J21" t="s">
        <v>8</v>
      </c>
      <c r="L21" s="7">
        <v>0.13025136731179648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1235312.7128564308</v>
      </c>
      <c r="E22" s="6"/>
      <c r="F22" s="6">
        <v>257636</v>
      </c>
      <c r="G22" s="6"/>
      <c r="H22" s="6">
        <v>18</v>
      </c>
      <c r="J22" t="s">
        <v>9</v>
      </c>
      <c r="L22" s="7">
        <v>0.20855933669156912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1777098.5578231923</v>
      </c>
      <c r="E23" s="6"/>
      <c r="F23" s="6">
        <v>296106</v>
      </c>
      <c r="G23" s="6"/>
      <c r="H23" s="6">
        <v>29</v>
      </c>
      <c r="J23" t="s">
        <v>10</v>
      </c>
      <c r="L23" s="7">
        <v>0.16662328529640294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2459918.0815208387</v>
      </c>
      <c r="E24" s="6"/>
      <c r="F24" s="6">
        <v>421500</v>
      </c>
      <c r="G24" s="6"/>
      <c r="H24" s="6">
        <v>12</v>
      </c>
      <c r="J24" t="s">
        <v>11</v>
      </c>
      <c r="L24" s="7">
        <v>0.1713471693087473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12</v>
      </c>
      <c r="D25" s="5">
        <v>876084.71274567919</v>
      </c>
      <c r="E25" s="6"/>
      <c r="F25" s="6">
        <v>163663</v>
      </c>
      <c r="G25" s="6"/>
      <c r="H25" s="6">
        <v>5</v>
      </c>
      <c r="J25" t="s">
        <v>12</v>
      </c>
      <c r="L25" s="7">
        <v>0.18681184321442457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608306.02488710976</v>
      </c>
      <c r="E26" s="6"/>
      <c r="F26" s="6">
        <v>98201</v>
      </c>
      <c r="G26" s="6"/>
      <c r="H26" s="6">
        <v>25</v>
      </c>
      <c r="J26" t="s">
        <v>21</v>
      </c>
      <c r="L26" s="7">
        <v>0.16143354821814279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3599568.4045695309</v>
      </c>
      <c r="E27" s="6"/>
      <c r="F27" s="6">
        <v>372923</v>
      </c>
      <c r="G27" s="6"/>
      <c r="H27" s="6">
        <v>210</v>
      </c>
      <c r="J27" t="s">
        <v>13</v>
      </c>
      <c r="L27" s="7">
        <v>0.10360214283650973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800837.81852393423</v>
      </c>
      <c r="E28" s="6"/>
      <c r="F28" s="6">
        <v>24094.12</v>
      </c>
      <c r="G28" s="6"/>
      <c r="H28" s="6">
        <v>62</v>
      </c>
      <c r="J28" t="s">
        <v>14</v>
      </c>
      <c r="L28" s="7">
        <v>3.0086141591576087E-2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15878343.959232591</v>
      </c>
      <c r="E29" s="6"/>
      <c r="F29" s="6">
        <v>576885</v>
      </c>
      <c r="G29" s="6"/>
      <c r="H29" s="6">
        <v>2000</v>
      </c>
      <c r="J29" t="s">
        <v>15</v>
      </c>
      <c r="L29" s="7">
        <v>3.6331559606035964E-2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3740070.0096023809</v>
      </c>
      <c r="E30" s="6"/>
      <c r="F30" s="6">
        <v>57277</v>
      </c>
      <c r="G30" s="6"/>
      <c r="H30" s="6">
        <v>5</v>
      </c>
      <c r="J30" t="s">
        <v>16</v>
      </c>
      <c r="L30" s="7">
        <v>1.5314419209518836E-2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22507469.283125609</v>
      </c>
      <c r="E31" s="6"/>
      <c r="F31" s="6">
        <v>227997</v>
      </c>
      <c r="G31" s="6"/>
      <c r="H31" s="6">
        <v>1098</v>
      </c>
      <c r="J31" t="s">
        <v>17</v>
      </c>
      <c r="L31" s="7">
        <v>1.012983721679162E-2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23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744221.98819441523</v>
      </c>
      <c r="C37" s="18"/>
      <c r="D37" s="17">
        <v>22268.220273003295</v>
      </c>
      <c r="E37" s="17"/>
      <c r="F37" s="17">
        <v>511.45063477711358</v>
      </c>
      <c r="G37" s="17"/>
      <c r="H37" s="17">
        <v>2714.2824470602009</v>
      </c>
      <c r="I37" s="17"/>
      <c r="J37" s="17">
        <v>1235.3127128564308</v>
      </c>
      <c r="K37" s="17"/>
      <c r="L37" s="17">
        <v>1777.0985578231923</v>
      </c>
      <c r="M37" s="17"/>
      <c r="N37" s="17">
        <v>2459.9180815208388</v>
      </c>
      <c r="O37" s="17"/>
      <c r="P37" s="17">
        <v>876.08471274567921</v>
      </c>
      <c r="Q37" s="17">
        <v>608.30602488710974</v>
      </c>
      <c r="R37" s="17"/>
      <c r="S37" s="17">
        <v>3599.5684045695307</v>
      </c>
      <c r="T37" s="17"/>
      <c r="U37" s="17">
        <v>800.83781852393417</v>
      </c>
      <c r="V37" s="17"/>
      <c r="W37" s="17">
        <v>15878.34395923259</v>
      </c>
      <c r="X37" s="17"/>
      <c r="Y37" s="17">
        <v>3740.0700096023811</v>
      </c>
      <c r="Z37" s="17">
        <v>22507.469283125611</v>
      </c>
    </row>
    <row r="40" spans="2:41" ht="15.75" x14ac:dyDescent="0.25">
      <c r="B40" s="24" t="s">
        <v>20</v>
      </c>
    </row>
    <row r="41" spans="2:41" ht="48.75" customHeight="1" x14ac:dyDescent="0.3">
      <c r="B41" s="17">
        <v>4199</v>
      </c>
      <c r="C41" s="18"/>
      <c r="D41" s="17">
        <v>700</v>
      </c>
      <c r="E41" s="17"/>
      <c r="F41" s="17">
        <v>5</v>
      </c>
      <c r="G41" s="17"/>
      <c r="H41" s="17">
        <v>46</v>
      </c>
      <c r="I41" s="17"/>
      <c r="J41" s="17">
        <v>18</v>
      </c>
      <c r="K41" s="17"/>
      <c r="L41" s="17">
        <v>29</v>
      </c>
      <c r="M41" s="17"/>
      <c r="N41" s="17">
        <v>12</v>
      </c>
      <c r="O41" s="17"/>
      <c r="P41" s="17">
        <v>5</v>
      </c>
      <c r="Q41" s="17">
        <v>210</v>
      </c>
      <c r="R41" s="17"/>
      <c r="S41" s="17">
        <v>25</v>
      </c>
      <c r="T41" s="17"/>
      <c r="U41" s="17">
        <v>62</v>
      </c>
      <c r="V41" s="17"/>
      <c r="W41" s="17">
        <v>2000</v>
      </c>
      <c r="X41" s="17"/>
      <c r="Y41" s="17">
        <v>5</v>
      </c>
      <c r="Z41" s="17">
        <v>1098</v>
      </c>
    </row>
    <row r="42" spans="2:41" ht="20.25" x14ac:dyDescent="0.35">
      <c r="B42" s="19" t="s">
        <v>5</v>
      </c>
      <c r="C42" s="19"/>
      <c r="D42" s="19" t="s">
        <v>6</v>
      </c>
      <c r="E42" s="19"/>
      <c r="F42" s="19" t="s">
        <v>7</v>
      </c>
      <c r="G42" s="19"/>
      <c r="H42" s="19" t="s">
        <v>8</v>
      </c>
      <c r="I42" s="19"/>
      <c r="J42" s="19" t="s">
        <v>9</v>
      </c>
      <c r="K42" s="19"/>
      <c r="L42" s="19" t="s">
        <v>10</v>
      </c>
      <c r="M42" s="19"/>
      <c r="N42" s="19" t="s">
        <v>11</v>
      </c>
      <c r="O42" s="19"/>
      <c r="P42" s="19" t="s">
        <v>12</v>
      </c>
      <c r="Q42" s="19" t="s">
        <v>13</v>
      </c>
      <c r="R42" s="19"/>
      <c r="S42" s="19" t="s">
        <v>21</v>
      </c>
      <c r="T42" s="19"/>
      <c r="U42" s="19" t="s">
        <v>14</v>
      </c>
      <c r="V42" s="19"/>
      <c r="W42" s="19" t="s">
        <v>15</v>
      </c>
      <c r="X42" s="19"/>
      <c r="Y42" s="19" t="s">
        <v>16</v>
      </c>
      <c r="Z42" s="19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P28" sqref="P28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>
        <v>2021</v>
      </c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2021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84856592.498490885</v>
      </c>
      <c r="E18" s="6"/>
      <c r="F18" s="6">
        <v>3069131.45</v>
      </c>
      <c r="G18" s="6"/>
      <c r="H18" s="6">
        <v>4193</v>
      </c>
      <c r="J18" t="s">
        <v>5</v>
      </c>
      <c r="L18" s="7">
        <v>3.6168450318749039E-2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22116479.242094807</v>
      </c>
      <c r="E19" s="6"/>
      <c r="F19" s="6">
        <v>2118041</v>
      </c>
      <c r="G19" s="6"/>
      <c r="H19" s="6">
        <v>711</v>
      </c>
      <c r="J19" t="s">
        <v>6</v>
      </c>
      <c r="L19" s="7">
        <v>9.5767548569334823E-2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529694.50364460016</v>
      </c>
      <c r="E20" s="10"/>
      <c r="F20" s="6">
        <v>99368</v>
      </c>
      <c r="G20" s="6"/>
      <c r="H20" s="6">
        <v>5</v>
      </c>
      <c r="J20" t="s">
        <v>7</v>
      </c>
      <c r="L20" s="7">
        <v>0.18759492370846123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2814004.1847108384</v>
      </c>
      <c r="E21" s="6"/>
      <c r="F21" s="6">
        <v>328429</v>
      </c>
      <c r="G21" s="6"/>
      <c r="H21" s="6">
        <v>46</v>
      </c>
      <c r="J21" t="s">
        <v>8</v>
      </c>
      <c r="L21" s="7">
        <v>0.1167123353207624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1258522.3719937508</v>
      </c>
      <c r="E22" s="6"/>
      <c r="F22" s="6">
        <v>199364</v>
      </c>
      <c r="G22" s="6"/>
      <c r="H22" s="6">
        <v>17</v>
      </c>
      <c r="J22" t="s">
        <v>9</v>
      </c>
      <c r="L22" s="7">
        <v>0.15841116887272144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1854198.8505597182</v>
      </c>
      <c r="E23" s="6"/>
      <c r="F23" s="6">
        <v>258350</v>
      </c>
      <c r="G23" s="6"/>
      <c r="H23" s="6">
        <v>34</v>
      </c>
      <c r="J23" t="s">
        <v>10</v>
      </c>
      <c r="L23" s="7">
        <v>0.13933241298365226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2593794.929760213</v>
      </c>
      <c r="E24" s="6"/>
      <c r="F24" s="6">
        <v>364900</v>
      </c>
      <c r="G24" s="6"/>
      <c r="H24" s="6">
        <v>12</v>
      </c>
      <c r="J24" t="s">
        <v>11</v>
      </c>
      <c r="L24" s="7">
        <v>0.14068190041289566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12</v>
      </c>
      <c r="D25" s="5">
        <v>898902.47854268958</v>
      </c>
      <c r="E25" s="6"/>
      <c r="F25" s="6">
        <v>131940</v>
      </c>
      <c r="G25" s="6"/>
      <c r="H25" s="6">
        <v>5</v>
      </c>
      <c r="J25" t="s">
        <v>12</v>
      </c>
      <c r="L25" s="7">
        <v>0.14677899232617819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595186.10719414486</v>
      </c>
      <c r="E26" s="6"/>
      <c r="F26" s="6">
        <v>78950</v>
      </c>
      <c r="G26" s="6"/>
      <c r="H26" s="6">
        <v>25</v>
      </c>
      <c r="J26" t="s">
        <v>21</v>
      </c>
      <c r="L26" s="7">
        <v>0.13264758542868199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3729020.9324228908</v>
      </c>
      <c r="E27" s="6"/>
      <c r="F27" s="6">
        <v>309400</v>
      </c>
      <c r="G27" s="6"/>
      <c r="H27" s="6">
        <v>200</v>
      </c>
      <c r="J27" t="s">
        <v>13</v>
      </c>
      <c r="L27" s="7">
        <v>8.297084023043301E-2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719886.75648955675</v>
      </c>
      <c r="E28" s="6"/>
      <c r="F28" s="6">
        <v>15944</v>
      </c>
      <c r="G28" s="6"/>
      <c r="H28" s="6">
        <v>79</v>
      </c>
      <c r="J28" t="s">
        <v>14</v>
      </c>
      <c r="L28" s="7">
        <v>2.2147927929316334E-2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15659216.463904083</v>
      </c>
      <c r="E29" s="6"/>
      <c r="F29" s="6">
        <v>445000</v>
      </c>
      <c r="G29" s="6"/>
      <c r="H29" s="6">
        <v>2000</v>
      </c>
      <c r="J29" t="s">
        <v>15</v>
      </c>
      <c r="L29" s="7">
        <v>2.8417769243165227E-2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4359754.4198335959</v>
      </c>
      <c r="E30" s="6"/>
      <c r="F30" s="6">
        <v>58666</v>
      </c>
      <c r="G30" s="6"/>
      <c r="H30" s="6">
        <v>5</v>
      </c>
      <c r="J30" t="s">
        <v>16</v>
      </c>
      <c r="L30" s="7">
        <v>1.3456262520914922E-2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20305607.064017657</v>
      </c>
      <c r="E31" s="6"/>
      <c r="F31" s="6">
        <v>183048.45</v>
      </c>
      <c r="G31" s="6"/>
      <c r="H31" s="6">
        <v>323</v>
      </c>
      <c r="J31" t="s">
        <v>17</v>
      </c>
      <c r="L31" s="7">
        <v>9.0146750807745674E-3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19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84856.592498490878</v>
      </c>
      <c r="C37" s="18"/>
      <c r="D37" s="17">
        <v>22116.479242094807</v>
      </c>
      <c r="E37" s="17"/>
      <c r="F37" s="17">
        <v>529.69450364460022</v>
      </c>
      <c r="G37" s="17"/>
      <c r="H37" s="17">
        <v>2814.0041847108382</v>
      </c>
      <c r="I37" s="17"/>
      <c r="J37" s="17">
        <v>1258.5223719937508</v>
      </c>
      <c r="K37" s="17"/>
      <c r="L37" s="17">
        <v>1854.1988505597183</v>
      </c>
      <c r="M37" s="17"/>
      <c r="N37" s="17">
        <v>2593.7949297602131</v>
      </c>
      <c r="O37" s="17"/>
      <c r="P37" s="17">
        <v>898.90247854268955</v>
      </c>
      <c r="Q37" s="17">
        <v>595.18610719414482</v>
      </c>
      <c r="R37" s="17"/>
      <c r="S37" s="17">
        <v>3729.0209324228908</v>
      </c>
      <c r="T37" s="17"/>
      <c r="U37" s="17">
        <v>719.88675648955677</v>
      </c>
      <c r="V37" s="17"/>
      <c r="W37" s="17">
        <v>15659.216463904082</v>
      </c>
      <c r="X37" s="17"/>
      <c r="Y37" s="17">
        <v>4359.7544198335954</v>
      </c>
      <c r="Z37" s="17">
        <v>20305.607064017659</v>
      </c>
    </row>
    <row r="40" spans="2:41" ht="15.75" x14ac:dyDescent="0.25">
      <c r="B40" s="24" t="s">
        <v>20</v>
      </c>
    </row>
    <row r="41" spans="2:41" ht="48.75" customHeight="1" x14ac:dyDescent="0.3">
      <c r="B41" s="17">
        <v>4193</v>
      </c>
      <c r="C41" s="18"/>
      <c r="D41" s="17">
        <v>711</v>
      </c>
      <c r="E41" s="17"/>
      <c r="F41" s="17">
        <v>5</v>
      </c>
      <c r="G41" s="17"/>
      <c r="H41" s="17">
        <v>46</v>
      </c>
      <c r="I41" s="17"/>
      <c r="J41" s="17">
        <v>17</v>
      </c>
      <c r="K41" s="17"/>
      <c r="L41" s="17">
        <v>34</v>
      </c>
      <c r="M41" s="17"/>
      <c r="N41" s="17">
        <v>12</v>
      </c>
      <c r="O41" s="17"/>
      <c r="P41" s="17">
        <v>5</v>
      </c>
      <c r="Q41" s="17">
        <v>200</v>
      </c>
      <c r="R41" s="17"/>
      <c r="S41" s="17">
        <v>25</v>
      </c>
      <c r="T41" s="17"/>
      <c r="U41" s="17">
        <v>79</v>
      </c>
      <c r="V41" s="17"/>
      <c r="W41" s="17">
        <v>2000</v>
      </c>
      <c r="X41" s="17"/>
      <c r="Y41" s="17">
        <v>5</v>
      </c>
      <c r="Z41" s="17">
        <v>323</v>
      </c>
    </row>
    <row r="42" spans="2:41" ht="20.25" x14ac:dyDescent="0.35">
      <c r="B42" s="19" t="s">
        <v>5</v>
      </c>
      <c r="C42" s="19"/>
      <c r="D42" s="19" t="s">
        <v>6</v>
      </c>
      <c r="E42" s="19"/>
      <c r="F42" s="19" t="s">
        <v>7</v>
      </c>
      <c r="G42" s="19"/>
      <c r="H42" s="19" t="s">
        <v>8</v>
      </c>
      <c r="I42" s="19"/>
      <c r="J42" s="19" t="s">
        <v>9</v>
      </c>
      <c r="K42" s="19"/>
      <c r="L42" s="19" t="s">
        <v>10</v>
      </c>
      <c r="M42" s="19"/>
      <c r="N42" s="19" t="s">
        <v>11</v>
      </c>
      <c r="O42" s="19"/>
      <c r="P42" s="19" t="s">
        <v>12</v>
      </c>
      <c r="Q42" s="19" t="s">
        <v>13</v>
      </c>
      <c r="R42" s="19"/>
      <c r="S42" s="19" t="s">
        <v>21</v>
      </c>
      <c r="T42" s="19"/>
      <c r="U42" s="19" t="s">
        <v>14</v>
      </c>
      <c r="V42" s="19"/>
      <c r="W42" s="19" t="s">
        <v>15</v>
      </c>
      <c r="X42" s="19"/>
      <c r="Y42" s="19" t="s">
        <v>16</v>
      </c>
      <c r="Z42" s="19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>
        <v>2020</v>
      </c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2019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68866314.727943107</v>
      </c>
      <c r="E18" s="6"/>
      <c r="F18" s="6">
        <v>2726727.92</v>
      </c>
      <c r="G18" s="6"/>
      <c r="H18" s="6">
        <v>4155</v>
      </c>
      <c r="J18" t="s">
        <v>5</v>
      </c>
      <c r="L18" s="7">
        <v>3.9594509024796214E-2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17854426.551554076</v>
      </c>
      <c r="E19" s="6"/>
      <c r="F19" s="6">
        <v>1844721.18</v>
      </c>
      <c r="G19" s="6"/>
      <c r="H19" s="6">
        <v>572</v>
      </c>
      <c r="J19" t="s">
        <v>6</v>
      </c>
      <c r="L19" s="7">
        <v>0.10332010242241203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418969.51189257018</v>
      </c>
      <c r="E20" s="10"/>
      <c r="F20" s="6">
        <v>81716.45</v>
      </c>
      <c r="G20" s="6"/>
      <c r="H20" s="6">
        <v>5</v>
      </c>
      <c r="J20" t="s">
        <v>7</v>
      </c>
      <c r="L20" s="7">
        <v>0.19504151896607042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2201417.7050194391</v>
      </c>
      <c r="E21" s="6"/>
      <c r="F21" s="6">
        <v>272677.21999999997</v>
      </c>
      <c r="G21" s="6"/>
      <c r="H21" s="6">
        <v>32</v>
      </c>
      <c r="J21" t="s">
        <v>8</v>
      </c>
      <c r="L21" s="7">
        <v>0.12386437129958132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1041625.2772490617</v>
      </c>
      <c r="E22" s="6"/>
      <c r="F22" s="6">
        <v>182264</v>
      </c>
      <c r="G22" s="6"/>
      <c r="H22" s="6">
        <v>17</v>
      </c>
      <c r="J22" t="s">
        <v>9</v>
      </c>
      <c r="L22" s="7">
        <v>0.17498039264308202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1533695.3401143949</v>
      </c>
      <c r="E23" s="6"/>
      <c r="F23" s="6">
        <v>234841.87</v>
      </c>
      <c r="G23" s="6"/>
      <c r="H23" s="6">
        <v>35</v>
      </c>
      <c r="J23" t="s">
        <v>10</v>
      </c>
      <c r="L23" s="7">
        <v>0.15312159061687158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2116263.7365056523</v>
      </c>
      <c r="E24" s="6"/>
      <c r="F24" s="6">
        <v>323567.09000000003</v>
      </c>
      <c r="G24" s="6"/>
      <c r="H24" s="6">
        <v>12</v>
      </c>
      <c r="J24" t="s">
        <v>11</v>
      </c>
      <c r="L24" s="7">
        <v>0.15289544701752056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741660.43505615334</v>
      </c>
      <c r="E25" s="6"/>
      <c r="F25" s="6">
        <v>113758</v>
      </c>
      <c r="G25" s="6"/>
      <c r="H25" s="6">
        <v>5</v>
      </c>
      <c r="J25" t="s">
        <v>12</v>
      </c>
      <c r="L25" s="7">
        <v>0.15338286178281446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3094357.8374996129</v>
      </c>
      <c r="E26" s="6"/>
      <c r="F26" s="6">
        <v>275000</v>
      </c>
      <c r="G26" s="6"/>
      <c r="H26" s="6">
        <v>46</v>
      </c>
      <c r="J26" t="s">
        <v>13</v>
      </c>
      <c r="L26" s="7">
        <v>8.8871428077049092E-2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585448.14015781635</v>
      </c>
      <c r="E27" s="6"/>
      <c r="F27" s="6">
        <v>18965.91</v>
      </c>
      <c r="G27" s="6"/>
      <c r="H27" s="6">
        <v>79</v>
      </c>
      <c r="J27" t="s">
        <v>14</v>
      </c>
      <c r="L27" s="7">
        <v>3.2395542318893446E-2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11969699.754382195</v>
      </c>
      <c r="E28" s="6"/>
      <c r="F28" s="6">
        <v>433161.54000000004</v>
      </c>
      <c r="G28" s="6"/>
      <c r="H28" s="6">
        <v>2000</v>
      </c>
      <c r="J28" t="s">
        <v>15</v>
      </c>
      <c r="L28" s="7">
        <v>3.6188170872157123E-2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4117782.825694792</v>
      </c>
      <c r="E29" s="6"/>
      <c r="F29" s="6">
        <v>51225</v>
      </c>
      <c r="G29" s="6"/>
      <c r="H29" s="6">
        <v>5</v>
      </c>
      <c r="J29" t="s">
        <v>16</v>
      </c>
      <c r="L29" s="7">
        <v>1.243994697349218E-2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17021626.016260162</v>
      </c>
      <c r="E30" s="6"/>
      <c r="F30" s="6">
        <v>64150</v>
      </c>
      <c r="G30" s="6"/>
      <c r="H30" s="6">
        <v>250</v>
      </c>
      <c r="J30" t="s">
        <v>17</v>
      </c>
      <c r="L30" s="7">
        <v>3.7687351336893288E-3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68866.314727943114</v>
      </c>
      <c r="C36" s="18"/>
      <c r="D36" s="17">
        <v>17854.426551554076</v>
      </c>
      <c r="E36" s="17"/>
      <c r="F36" s="17">
        <v>418.96951189257021</v>
      </c>
      <c r="G36" s="17"/>
      <c r="H36" s="17">
        <v>2201.4177050194389</v>
      </c>
      <c r="I36" s="17"/>
      <c r="J36" s="17">
        <v>1041.6252772490618</v>
      </c>
      <c r="K36" s="17"/>
      <c r="L36" s="17">
        <v>1533.6953401143949</v>
      </c>
      <c r="M36" s="17"/>
      <c r="N36" s="17">
        <v>2116.2637365056521</v>
      </c>
      <c r="O36" s="17"/>
      <c r="P36" s="17">
        <v>741.66043505615335</v>
      </c>
      <c r="Q36" s="17">
        <v>3094.3578374996127</v>
      </c>
      <c r="R36" s="17"/>
      <c r="S36" s="17">
        <v>585.4481401578164</v>
      </c>
      <c r="T36" s="17"/>
      <c r="U36" s="17">
        <v>11969.699754382194</v>
      </c>
      <c r="V36" s="17"/>
      <c r="W36" s="17">
        <v>4117.7828256947923</v>
      </c>
      <c r="X36" s="17">
        <v>17021.626016260161</v>
      </c>
    </row>
    <row r="39" spans="2:39" ht="15.75" x14ac:dyDescent="0.25">
      <c r="B39" s="24" t="s">
        <v>20</v>
      </c>
    </row>
    <row r="40" spans="2:39" ht="48.75" customHeight="1" x14ac:dyDescent="0.3">
      <c r="B40" s="17">
        <v>4155</v>
      </c>
      <c r="C40" s="18"/>
      <c r="D40" s="17">
        <v>572</v>
      </c>
      <c r="E40" s="17"/>
      <c r="F40" s="17">
        <v>5</v>
      </c>
      <c r="G40" s="17"/>
      <c r="H40" s="17">
        <v>32</v>
      </c>
      <c r="I40" s="17"/>
      <c r="J40" s="17">
        <v>17</v>
      </c>
      <c r="K40" s="17"/>
      <c r="L40" s="17">
        <v>35</v>
      </c>
      <c r="M40" s="17"/>
      <c r="N40" s="17">
        <v>12</v>
      </c>
      <c r="O40" s="17"/>
      <c r="P40" s="17">
        <v>5</v>
      </c>
      <c r="Q40" s="17">
        <v>46</v>
      </c>
      <c r="R40" s="17"/>
      <c r="S40" s="17">
        <v>79</v>
      </c>
      <c r="T40" s="17"/>
      <c r="U40" s="17">
        <v>2000</v>
      </c>
      <c r="V40" s="17"/>
      <c r="W40" s="17">
        <v>5</v>
      </c>
      <c r="X40" s="17">
        <v>250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>
        <v>2019</v>
      </c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2019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78349590.043374449</v>
      </c>
      <c r="E18" s="6"/>
      <c r="F18" s="6">
        <v>2917104.9652241701</v>
      </c>
      <c r="G18" s="6"/>
      <c r="H18" s="6">
        <v>4236</v>
      </c>
      <c r="J18" t="s">
        <v>5</v>
      </c>
      <c r="L18" s="7">
        <v>3.7231911023519797E-2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20311418.337669495</v>
      </c>
      <c r="E19" s="6"/>
      <c r="F19" s="6">
        <v>1976238.7852241702</v>
      </c>
      <c r="G19" s="6"/>
      <c r="H19" s="6">
        <v>688</v>
      </c>
      <c r="J19" t="s">
        <v>6</v>
      </c>
      <c r="L19" s="7">
        <v>9.7296936746118001E-2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472863.13430181995</v>
      </c>
      <c r="E20" s="10"/>
      <c r="F20" s="6">
        <v>84819</v>
      </c>
      <c r="G20" s="6"/>
      <c r="H20" s="6">
        <v>5</v>
      </c>
      <c r="J20" t="s">
        <v>7</v>
      </c>
      <c r="L20" s="7">
        <v>0.17937325591100442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2524208.2006210499</v>
      </c>
      <c r="E21" s="6"/>
      <c r="F21" s="6">
        <v>328965.67936060176</v>
      </c>
      <c r="G21" s="6"/>
      <c r="H21" s="6">
        <v>34</v>
      </c>
      <c r="J21" t="s">
        <v>8</v>
      </c>
      <c r="L21" s="7">
        <v>0.13032430497597777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1244746.7060434152</v>
      </c>
      <c r="E22" s="6"/>
      <c r="F22" s="6">
        <v>185559</v>
      </c>
      <c r="G22" s="6"/>
      <c r="H22" s="6">
        <v>21</v>
      </c>
      <c r="J22" t="s">
        <v>9</v>
      </c>
      <c r="L22" s="7">
        <v>0.14907370238385506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1786825.3500371117</v>
      </c>
      <c r="E23" s="6"/>
      <c r="F23" s="6">
        <v>263364</v>
      </c>
      <c r="G23" s="6"/>
      <c r="H23" s="6">
        <v>33</v>
      </c>
      <c r="J23" t="s">
        <v>10</v>
      </c>
      <c r="L23" s="7">
        <v>0.14739213320122754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2424569.8877030774</v>
      </c>
      <c r="E24" s="6"/>
      <c r="F24" s="6">
        <v>349713.94099999999</v>
      </c>
      <c r="G24" s="6"/>
      <c r="H24" s="6">
        <v>13</v>
      </c>
      <c r="J24" t="s">
        <v>11</v>
      </c>
      <c r="L24" s="7">
        <v>0.14423751724942127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811669.99567927036</v>
      </c>
      <c r="E25" s="6"/>
      <c r="F25" s="6">
        <v>112148.00000000001</v>
      </c>
      <c r="G25" s="6"/>
      <c r="H25" s="6">
        <v>5</v>
      </c>
      <c r="J25" t="s">
        <v>12</v>
      </c>
      <c r="L25" s="7">
        <v>0.13816945383837381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3433598.2418067171</v>
      </c>
      <c r="E26" s="6"/>
      <c r="F26" s="6">
        <v>275491</v>
      </c>
      <c r="G26" s="6"/>
      <c r="H26" s="6">
        <v>180</v>
      </c>
      <c r="J26" t="s">
        <v>13</v>
      </c>
      <c r="L26" s="7">
        <v>8.0233906415049891E-2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673581.88232376392</v>
      </c>
      <c r="E27" s="6"/>
      <c r="F27" s="6">
        <v>21857</v>
      </c>
      <c r="G27" s="6"/>
      <c r="H27" s="6">
        <v>79</v>
      </c>
      <c r="J27" t="s">
        <v>14</v>
      </c>
      <c r="L27" s="7">
        <v>3.2448913151577635E-2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12806163.252603453</v>
      </c>
      <c r="E28" s="6"/>
      <c r="F28" s="6">
        <v>403504.00000000006</v>
      </c>
      <c r="G28" s="6"/>
      <c r="H28" s="6">
        <v>2000</v>
      </c>
      <c r="J28" t="s">
        <v>15</v>
      </c>
      <c r="L28" s="7">
        <v>3.150857848996802E-2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4537294.2342676502</v>
      </c>
      <c r="E29" s="6"/>
      <c r="F29" s="6">
        <v>49446</v>
      </c>
      <c r="G29" s="6"/>
      <c r="H29" s="6">
        <v>3</v>
      </c>
      <c r="J29" t="s">
        <v>16</v>
      </c>
      <c r="L29" s="7">
        <v>1.0897684268867107E-2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19131875</v>
      </c>
      <c r="E30" s="6"/>
      <c r="F30" s="6">
        <v>83757</v>
      </c>
      <c r="G30" s="6"/>
      <c r="H30" s="6">
        <v>1170</v>
      </c>
      <c r="J30" t="s">
        <v>17</v>
      </c>
      <c r="L30" s="7">
        <v>4.3778772336741691E-3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78349.590043374454</v>
      </c>
      <c r="C36" s="18"/>
      <c r="D36" s="17">
        <v>20311.418337669496</v>
      </c>
      <c r="E36" s="17"/>
      <c r="F36" s="17">
        <v>472.86313430181997</v>
      </c>
      <c r="G36" s="17"/>
      <c r="H36" s="17">
        <v>2524.2082006210499</v>
      </c>
      <c r="I36" s="17"/>
      <c r="J36" s="17">
        <v>1244.7467060434153</v>
      </c>
      <c r="K36" s="17"/>
      <c r="L36" s="17">
        <v>1786.8253500371118</v>
      </c>
      <c r="M36" s="17"/>
      <c r="N36" s="17">
        <v>2424.5698877030773</v>
      </c>
      <c r="O36" s="17"/>
      <c r="P36" s="17">
        <v>811.66999567927041</v>
      </c>
      <c r="Q36" s="17">
        <v>3433.5982418067169</v>
      </c>
      <c r="R36" s="17"/>
      <c r="S36" s="17">
        <v>673.58188232376392</v>
      </c>
      <c r="T36" s="17"/>
      <c r="U36" s="17">
        <v>12806.163252603452</v>
      </c>
      <c r="V36" s="17"/>
      <c r="W36" s="17">
        <v>4537.2942342676506</v>
      </c>
      <c r="X36" s="17">
        <v>19131.875</v>
      </c>
    </row>
    <row r="39" spans="2:39" ht="15.75" x14ac:dyDescent="0.25">
      <c r="B39" s="24" t="s">
        <v>20</v>
      </c>
    </row>
    <row r="40" spans="2:39" ht="48.75" customHeight="1" x14ac:dyDescent="0.3">
      <c r="B40" s="17">
        <v>4236</v>
      </c>
      <c r="C40" s="18"/>
      <c r="D40" s="17">
        <v>688</v>
      </c>
      <c r="E40" s="17"/>
      <c r="F40" s="17">
        <v>5</v>
      </c>
      <c r="G40" s="17"/>
      <c r="H40" s="17">
        <v>34</v>
      </c>
      <c r="I40" s="17"/>
      <c r="J40" s="17">
        <v>21</v>
      </c>
      <c r="K40" s="17"/>
      <c r="L40" s="17">
        <v>33</v>
      </c>
      <c r="M40" s="17"/>
      <c r="N40" s="17">
        <v>13</v>
      </c>
      <c r="O40" s="17"/>
      <c r="P40" s="17">
        <v>5</v>
      </c>
      <c r="Q40" s="17">
        <v>180</v>
      </c>
      <c r="R40" s="17"/>
      <c r="S40" s="17">
        <v>79</v>
      </c>
      <c r="T40" s="17"/>
      <c r="U40" s="17">
        <v>2000</v>
      </c>
      <c r="V40" s="17"/>
      <c r="W40" s="17">
        <v>3</v>
      </c>
      <c r="X40" s="17">
        <v>1170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>
        <v>2018</v>
      </c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2018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75255106.032294855</v>
      </c>
      <c r="E18" s="6"/>
      <c r="F18" s="6">
        <v>2764303.6056278916</v>
      </c>
      <c r="G18" s="6"/>
      <c r="H18" s="6">
        <v>2577</v>
      </c>
      <c r="J18" t="s">
        <v>5</v>
      </c>
      <c r="L18" s="7">
        <v>3.6732439184148154E-2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20205216.067925327</v>
      </c>
      <c r="E19" s="6"/>
      <c r="F19" s="6">
        <v>1826379.0556278918</v>
      </c>
      <c r="G19" s="6"/>
      <c r="H19" s="6">
        <v>744</v>
      </c>
      <c r="J19" t="s">
        <v>6</v>
      </c>
      <c r="L19" s="7">
        <v>9.0391463743224626E-2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466462.22374625725</v>
      </c>
      <c r="E20" s="10"/>
      <c r="F20" s="6">
        <v>76340</v>
      </c>
      <c r="G20" s="6"/>
      <c r="H20" s="6">
        <v>5</v>
      </c>
      <c r="J20" t="s">
        <v>7</v>
      </c>
      <c r="L20" s="7">
        <v>0.16365741128380609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2478252.5855288627</v>
      </c>
      <c r="E21" s="6"/>
      <c r="F21" s="6">
        <v>320192.72690686729</v>
      </c>
      <c r="G21" s="6"/>
      <c r="H21" s="6">
        <v>95</v>
      </c>
      <c r="J21" t="s">
        <v>8</v>
      </c>
      <c r="L21" s="7">
        <v>0.12920100589284272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1251043.1031548942</v>
      </c>
      <c r="E22" s="6"/>
      <c r="F22" s="6">
        <v>166391</v>
      </c>
      <c r="G22" s="6"/>
      <c r="H22" s="6">
        <v>20</v>
      </c>
      <c r="J22" t="s">
        <v>9</v>
      </c>
      <c r="L22" s="7">
        <v>0.13300181231197658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1819212.2709458165</v>
      </c>
      <c r="E23" s="6"/>
      <c r="F23" s="6">
        <v>247429.73872102454</v>
      </c>
      <c r="G23" s="6"/>
      <c r="H23" s="6">
        <v>30</v>
      </c>
      <c r="J23" t="s">
        <v>10</v>
      </c>
      <c r="L23" s="7">
        <v>0.13600927317425399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2436434.4204192767</v>
      </c>
      <c r="E24" s="6"/>
      <c r="F24" s="6">
        <v>320409.08999999997</v>
      </c>
      <c r="G24" s="6"/>
      <c r="H24" s="6">
        <v>13</v>
      </c>
      <c r="J24" t="s">
        <v>11</v>
      </c>
      <c r="L24" s="7">
        <v>0.13150737295234155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800765.20533550228</v>
      </c>
      <c r="E25" s="6"/>
      <c r="F25" s="6">
        <v>98368.000000000015</v>
      </c>
      <c r="G25" s="6"/>
      <c r="H25" s="6">
        <v>5</v>
      </c>
      <c r="J25" t="s">
        <v>12</v>
      </c>
      <c r="L25" s="7">
        <v>0.12284250032915213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3505929.2026822902</v>
      </c>
      <c r="E26" s="6"/>
      <c r="F26" s="6">
        <v>244300</v>
      </c>
      <c r="G26" s="6"/>
      <c r="H26" s="6">
        <v>183</v>
      </c>
      <c r="J26" t="s">
        <v>13</v>
      </c>
      <c r="L26" s="7">
        <v>6.9681954733453483E-2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672376.39371717453</v>
      </c>
      <c r="E27" s="6"/>
      <c r="F27" s="6">
        <v>24131</v>
      </c>
      <c r="G27" s="6"/>
      <c r="H27" s="6">
        <v>59</v>
      </c>
      <c r="J27" t="s">
        <v>14</v>
      </c>
      <c r="L27" s="7">
        <v>3.5889124343872127E-2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11936975.319857767</v>
      </c>
      <c r="E28" s="6"/>
      <c r="F28" s="6">
        <v>411573</v>
      </c>
      <c r="G28" s="6"/>
      <c r="H28" s="6">
        <v>31</v>
      </c>
      <c r="J28" t="s">
        <v>15</v>
      </c>
      <c r="L28" s="7">
        <v>3.4478834794550287E-2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4360452.2426656829</v>
      </c>
      <c r="E29" s="6"/>
      <c r="F29" s="6">
        <v>49348</v>
      </c>
      <c r="G29" s="6"/>
      <c r="H29" s="6">
        <v>3</v>
      </c>
      <c r="J29" t="s">
        <v>16</v>
      </c>
      <c r="L29" s="7">
        <v>1.1317174745579143E-2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17977280.566131756</v>
      </c>
      <c r="E30" s="6"/>
      <c r="F30" s="6">
        <v>87821</v>
      </c>
      <c r="G30" s="6"/>
      <c r="H30" s="6">
        <v>700</v>
      </c>
      <c r="J30" t="s">
        <v>17</v>
      </c>
      <c r="L30" s="7">
        <v>4.8851103856859257E-3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75255.106032294862</v>
      </c>
      <c r="C36" s="18"/>
      <c r="D36" s="17">
        <v>20205.216067925325</v>
      </c>
      <c r="E36" s="17"/>
      <c r="F36" s="17">
        <v>466.46222374625728</v>
      </c>
      <c r="G36" s="17"/>
      <c r="H36" s="17">
        <v>2478.2525855288627</v>
      </c>
      <c r="I36" s="17"/>
      <c r="J36" s="17">
        <v>1251.0431031548942</v>
      </c>
      <c r="K36" s="17"/>
      <c r="L36" s="17">
        <v>1819.2122709458165</v>
      </c>
      <c r="M36" s="17"/>
      <c r="N36" s="17">
        <v>2436.4344204192766</v>
      </c>
      <c r="O36" s="17"/>
      <c r="P36" s="17">
        <v>800.76520533550229</v>
      </c>
      <c r="Q36" s="17">
        <v>3505.9292026822905</v>
      </c>
      <c r="R36" s="17"/>
      <c r="S36" s="17">
        <v>672.37639371717455</v>
      </c>
      <c r="T36" s="17"/>
      <c r="U36" s="17">
        <v>11936.975319857767</v>
      </c>
      <c r="V36" s="17"/>
      <c r="W36" s="17">
        <v>4360.4522426656831</v>
      </c>
      <c r="X36" s="17">
        <v>17977.280566131754</v>
      </c>
    </row>
    <row r="39" spans="2:39" ht="15.75" x14ac:dyDescent="0.25">
      <c r="B39" s="24" t="s">
        <v>20</v>
      </c>
    </row>
    <row r="40" spans="2:39" ht="48.75" customHeight="1" x14ac:dyDescent="0.3">
      <c r="B40" s="17">
        <v>2577</v>
      </c>
      <c r="C40" s="18"/>
      <c r="D40" s="17">
        <v>744</v>
      </c>
      <c r="E40" s="17"/>
      <c r="F40" s="17">
        <v>5</v>
      </c>
      <c r="G40" s="17"/>
      <c r="H40" s="17">
        <v>95</v>
      </c>
      <c r="I40" s="17"/>
      <c r="J40" s="17">
        <v>20</v>
      </c>
      <c r="K40" s="17"/>
      <c r="L40" s="17">
        <v>30</v>
      </c>
      <c r="M40" s="17"/>
      <c r="N40" s="17">
        <v>13</v>
      </c>
      <c r="O40" s="17"/>
      <c r="P40" s="17">
        <v>5</v>
      </c>
      <c r="Q40" s="17">
        <v>183</v>
      </c>
      <c r="R40" s="17"/>
      <c r="S40" s="17">
        <v>59</v>
      </c>
      <c r="T40" s="17"/>
      <c r="U40" s="17">
        <v>31</v>
      </c>
      <c r="V40" s="17"/>
      <c r="W40" s="17">
        <v>3</v>
      </c>
      <c r="X40" s="17">
        <v>700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>
        <v>2017</v>
      </c>
    </row>
    <row r="2" spans="2:14" x14ac:dyDescent="0.25">
      <c r="B2" s="21" t="s">
        <v>1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2017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80683787.437857822</v>
      </c>
      <c r="E18" s="6"/>
      <c r="F18" s="6">
        <v>3117437.5714534023</v>
      </c>
      <c r="G18" s="6"/>
      <c r="H18" s="6">
        <v>7357</v>
      </c>
      <c r="J18" t="s">
        <v>5</v>
      </c>
      <c r="L18" s="7">
        <v>3.8637719800330823E-2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21011736.803245489</v>
      </c>
      <c r="E19" s="6"/>
      <c r="F19" s="6">
        <v>2041986.6769802002</v>
      </c>
      <c r="G19" s="6"/>
      <c r="H19" s="6">
        <v>646</v>
      </c>
      <c r="J19" t="s">
        <v>6</v>
      </c>
      <c r="L19" s="7">
        <v>9.7183145596264731E-2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492681.28304924787</v>
      </c>
      <c r="E20" s="10"/>
      <c r="F20" s="6">
        <v>83555.271800000002</v>
      </c>
      <c r="G20" s="6"/>
      <c r="H20" s="6">
        <v>5</v>
      </c>
      <c r="J20" t="s">
        <v>7</v>
      </c>
      <c r="L20" s="7">
        <v>0.16959294918383963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2622433.9596041618</v>
      </c>
      <c r="E21" s="6"/>
      <c r="F21" s="6">
        <v>389047.14799999999</v>
      </c>
      <c r="G21" s="6"/>
      <c r="H21" s="6">
        <v>38</v>
      </c>
      <c r="J21" t="s">
        <v>8</v>
      </c>
      <c r="L21" s="7">
        <v>0.14835345865438837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1311320.0155159885</v>
      </c>
      <c r="E22" s="6"/>
      <c r="F22" s="6">
        <v>175521.1416</v>
      </c>
      <c r="G22" s="6"/>
      <c r="H22" s="6">
        <v>22</v>
      </c>
      <c r="J22" t="s">
        <v>9</v>
      </c>
      <c r="L22" s="7">
        <v>0.13385073019794835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1934797.9374113267</v>
      </c>
      <c r="E23" s="6"/>
      <c r="F23" s="6">
        <v>274059.51579999999</v>
      </c>
      <c r="G23" s="6"/>
      <c r="H23" s="6">
        <v>3</v>
      </c>
      <c r="J23" t="s">
        <v>10</v>
      </c>
      <c r="L23" s="7">
        <v>0.14164761627081296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2582501.3072164156</v>
      </c>
      <c r="E24" s="6"/>
      <c r="F24" s="6">
        <v>348905.43939999997</v>
      </c>
      <c r="G24" s="6"/>
      <c r="H24" s="6">
        <v>12</v>
      </c>
      <c r="J24" t="s">
        <v>11</v>
      </c>
      <c r="L24" s="7">
        <v>0.13510368355866292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826200.28250112699</v>
      </c>
      <c r="E25" s="6"/>
      <c r="F25" s="6">
        <v>107637.6574</v>
      </c>
      <c r="G25" s="6"/>
      <c r="H25" s="6">
        <v>5</v>
      </c>
      <c r="J25" t="s">
        <v>12</v>
      </c>
      <c r="L25" s="7">
        <v>0.13028034446339368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3677439.1297766031</v>
      </c>
      <c r="E26" s="6"/>
      <c r="F26" s="6">
        <v>278870.83258019999</v>
      </c>
      <c r="G26" s="6"/>
      <c r="H26" s="6">
        <v>190</v>
      </c>
      <c r="J26" t="s">
        <v>13</v>
      </c>
      <c r="L26" s="7">
        <v>7.5832888795399539E-2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851102.41111811623</v>
      </c>
      <c r="E27" s="6"/>
      <c r="F27" s="6">
        <v>41483.084999999999</v>
      </c>
      <c r="G27" s="6"/>
      <c r="H27" s="6">
        <v>72</v>
      </c>
      <c r="J27" t="s">
        <v>14</v>
      </c>
      <c r="L27" s="7">
        <v>4.8740415322643192E-2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12237700.479375036</v>
      </c>
      <c r="E28" s="6"/>
      <c r="F28" s="6">
        <v>486562.87483720208</v>
      </c>
      <c r="G28" s="6"/>
      <c r="H28" s="6">
        <v>5000</v>
      </c>
      <c r="J28" t="s">
        <v>15</v>
      </c>
      <c r="L28" s="7">
        <v>3.9759338419602358E-2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4872136.9455075869</v>
      </c>
      <c r="E29" s="6"/>
      <c r="F29" s="6">
        <v>44733.343200000003</v>
      </c>
      <c r="G29" s="6"/>
      <c r="H29" s="6">
        <v>3</v>
      </c>
      <c r="J29" t="s">
        <v>16</v>
      </c>
      <c r="L29" s="7">
        <v>9.1814626108256102E-3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19390604</v>
      </c>
      <c r="E30" s="6"/>
      <c r="F30" s="6">
        <v>104382.59999999999</v>
      </c>
      <c r="G30" s="6"/>
      <c r="H30" s="6">
        <v>700</v>
      </c>
      <c r="J30" t="s">
        <v>17</v>
      </c>
      <c r="L30" s="7">
        <v>5.3831536139874753E-3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80683.787437857827</v>
      </c>
      <c r="C36" s="18"/>
      <c r="D36" s="17">
        <v>21011.736803245487</v>
      </c>
      <c r="E36" s="17"/>
      <c r="F36" s="17">
        <v>492.6812830492479</v>
      </c>
      <c r="G36" s="17"/>
      <c r="H36" s="17">
        <v>2622.4339596041618</v>
      </c>
      <c r="I36" s="17"/>
      <c r="J36" s="17">
        <v>1311.3200155159884</v>
      </c>
      <c r="K36" s="17"/>
      <c r="L36" s="17">
        <v>1934.7979374113268</v>
      </c>
      <c r="M36" s="17"/>
      <c r="N36" s="17">
        <v>2582.5013072164156</v>
      </c>
      <c r="O36" s="17"/>
      <c r="P36" s="17">
        <v>826.20028250112694</v>
      </c>
      <c r="Q36" s="17">
        <v>3677.4391297766033</v>
      </c>
      <c r="R36" s="17"/>
      <c r="S36" s="17">
        <v>851.10241111811627</v>
      </c>
      <c r="T36" s="17"/>
      <c r="U36" s="17">
        <v>12237.700479375037</v>
      </c>
      <c r="V36" s="17"/>
      <c r="W36" s="17">
        <v>4872.1369455075874</v>
      </c>
      <c r="X36" s="17">
        <v>19390.603999999999</v>
      </c>
    </row>
    <row r="40" spans="2:39" ht="48.75" customHeight="1" x14ac:dyDescent="0.3">
      <c r="B40" s="17">
        <v>7357</v>
      </c>
      <c r="C40" s="18"/>
      <c r="D40" s="17">
        <v>646</v>
      </c>
      <c r="E40" s="17"/>
      <c r="F40" s="17">
        <v>5</v>
      </c>
      <c r="G40" s="17"/>
      <c r="H40" s="17">
        <v>38</v>
      </c>
      <c r="I40" s="17"/>
      <c r="J40" s="17">
        <v>22</v>
      </c>
      <c r="K40" s="17"/>
      <c r="L40" s="17">
        <v>3</v>
      </c>
      <c r="M40" s="17"/>
      <c r="N40" s="17">
        <v>12</v>
      </c>
      <c r="O40" s="17"/>
      <c r="P40" s="17">
        <v>5</v>
      </c>
      <c r="Q40" s="17">
        <v>190</v>
      </c>
      <c r="R40" s="17"/>
      <c r="S40" s="17">
        <v>72</v>
      </c>
      <c r="T40" s="17"/>
      <c r="U40" s="17">
        <v>5000</v>
      </c>
      <c r="V40" s="17"/>
      <c r="W40" s="17">
        <v>3</v>
      </c>
      <c r="X40" s="17">
        <v>700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" x14ac:dyDescent="0.25">
      <c r="B1">
        <v>2016</v>
      </c>
    </row>
    <row r="16" spans="2:2" x14ac:dyDescent="0.25">
      <c r="B16" s="25" t="s">
        <v>1</v>
      </c>
    </row>
    <row r="17" spans="2:30" ht="15.75" x14ac:dyDescent="0.25">
      <c r="B17" s="1">
        <v>2016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75641577</v>
      </c>
      <c r="E18" s="6"/>
      <c r="F18" s="6">
        <v>2626490.0072729518</v>
      </c>
      <c r="G18" s="6"/>
      <c r="H18" s="6">
        <v>8076</v>
      </c>
      <c r="J18" t="s">
        <v>5</v>
      </c>
      <c r="L18" s="7">
        <v>3.4722835131702129E-2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19754476</v>
      </c>
      <c r="E19" s="6"/>
      <c r="F19" s="6">
        <v>1761069.7764968381</v>
      </c>
      <c r="G19" s="6"/>
      <c r="H19" s="6">
        <v>694</v>
      </c>
      <c r="J19" t="s">
        <v>6</v>
      </c>
      <c r="L19" s="7">
        <v>8.9147886104234714E-2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466366</v>
      </c>
      <c r="E20" s="10"/>
      <c r="F20" s="6">
        <v>69472.500571714889</v>
      </c>
      <c r="G20" s="6"/>
      <c r="H20" s="6">
        <v>5</v>
      </c>
      <c r="J20" t="s">
        <v>7</v>
      </c>
      <c r="L20" s="7">
        <v>0.14896562050345627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2618886</v>
      </c>
      <c r="E21" s="6"/>
      <c r="F21" s="6">
        <v>361344.11166790279</v>
      </c>
      <c r="G21" s="6"/>
      <c r="H21" s="6">
        <v>46</v>
      </c>
      <c r="J21" t="s">
        <v>8</v>
      </c>
      <c r="L21" s="7">
        <v>0.13797626611769387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1232088</v>
      </c>
      <c r="E22" s="6"/>
      <c r="F22" s="6">
        <v>144432.40675139197</v>
      </c>
      <c r="G22" s="6"/>
      <c r="H22" s="6">
        <v>20</v>
      </c>
      <c r="J22" t="s">
        <v>9</v>
      </c>
      <c r="L22" s="7">
        <v>0.11722572312317948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1849970</v>
      </c>
      <c r="E23" s="6"/>
      <c r="F23" s="6">
        <v>230641.27333933325</v>
      </c>
      <c r="G23" s="6"/>
      <c r="H23" s="6">
        <v>40</v>
      </c>
      <c r="J23" t="s">
        <v>10</v>
      </c>
      <c r="L23" s="7">
        <v>0.1246729802858064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2465454</v>
      </c>
      <c r="E24" s="6"/>
      <c r="F24" s="6">
        <v>296434.86862029508</v>
      </c>
      <c r="G24" s="6"/>
      <c r="H24" s="6">
        <v>13</v>
      </c>
      <c r="J24" t="s">
        <v>11</v>
      </c>
      <c r="L24" s="7">
        <v>0.12023540841577052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770845</v>
      </c>
      <c r="E25" s="6"/>
      <c r="F25" s="6">
        <v>91583.517286150833</v>
      </c>
      <c r="G25" s="6"/>
      <c r="H25" s="6">
        <v>5</v>
      </c>
      <c r="J25" t="s">
        <v>12</v>
      </c>
      <c r="L25" s="7">
        <v>0.11880925125823069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3466757</v>
      </c>
      <c r="E26" s="6"/>
      <c r="F26" s="6">
        <v>239745.67958171375</v>
      </c>
      <c r="G26" s="6"/>
      <c r="H26" s="6">
        <v>186</v>
      </c>
      <c r="J26" t="s">
        <v>13</v>
      </c>
      <c r="L26" s="7">
        <v>6.915560553615778E-2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857749</v>
      </c>
      <c r="E27" s="6"/>
      <c r="F27" s="6">
        <v>38784.372634035848</v>
      </c>
      <c r="G27" s="6"/>
      <c r="H27" s="6">
        <v>62</v>
      </c>
      <c r="J27" t="s">
        <v>14</v>
      </c>
      <c r="L27" s="7">
        <v>4.5216459167000893E-2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11199145</v>
      </c>
      <c r="E28" s="6"/>
      <c r="F28" s="6">
        <v>333439.48238470574</v>
      </c>
      <c r="G28" s="6"/>
      <c r="H28" s="6">
        <v>5615</v>
      </c>
      <c r="J28" t="s">
        <v>15</v>
      </c>
      <c r="L28" s="7">
        <v>2.9773655255352596E-2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4939384</v>
      </c>
      <c r="E29" s="6"/>
      <c r="F29" s="6">
        <v>54681.709468867528</v>
      </c>
      <c r="G29" s="6"/>
      <c r="H29" s="6">
        <v>3</v>
      </c>
      <c r="J29" t="s">
        <v>16</v>
      </c>
      <c r="L29" s="7">
        <v>1.1070552414808714E-2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18569100</v>
      </c>
      <c r="E30" s="6"/>
      <c r="F30" s="6">
        <v>98896.004815697554</v>
      </c>
      <c r="G30" s="6"/>
      <c r="H30" s="6">
        <v>700</v>
      </c>
      <c r="J30" t="s">
        <v>17</v>
      </c>
      <c r="L30" s="7">
        <v>5.3258372681334884E-3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3" spans="2:39" x14ac:dyDescent="0.25">
      <c r="D33" s="11"/>
      <c r="E33" s="12"/>
    </row>
    <row r="34" spans="2:39" x14ac:dyDescent="0.25">
      <c r="D34" s="13"/>
    </row>
    <row r="37" spans="2:39" ht="18" x14ac:dyDescent="0.25">
      <c r="H37" s="12"/>
      <c r="I37" s="12"/>
      <c r="J37" s="14"/>
      <c r="K37" s="14"/>
      <c r="N37" s="14"/>
      <c r="Y37" s="15"/>
      <c r="AD37" s="15"/>
      <c r="AF37" s="12"/>
      <c r="AI37" s="12"/>
      <c r="AM37" s="16"/>
    </row>
    <row r="38" spans="2:39" ht="48" customHeight="1" x14ac:dyDescent="0.25"/>
    <row r="39" spans="2:39" ht="48.75" customHeight="1" x14ac:dyDescent="0.3">
      <c r="B39" s="17">
        <v>75641.577000000005</v>
      </c>
      <c r="C39" s="18"/>
      <c r="D39" s="17">
        <v>19754.475999999999</v>
      </c>
      <c r="E39" s="17"/>
      <c r="F39" s="17">
        <v>466.36599999999999</v>
      </c>
      <c r="G39" s="17"/>
      <c r="H39" s="17">
        <v>2618.886</v>
      </c>
      <c r="I39" s="17"/>
      <c r="J39" s="17">
        <v>1232.088</v>
      </c>
      <c r="K39" s="17"/>
      <c r="L39" s="17">
        <v>1849.97</v>
      </c>
      <c r="M39" s="17"/>
      <c r="N39" s="17">
        <v>2465.4540000000002</v>
      </c>
      <c r="O39" s="17"/>
      <c r="P39" s="17">
        <v>770.84500000000003</v>
      </c>
      <c r="Q39" s="17">
        <v>3466.7570000000001</v>
      </c>
      <c r="R39" s="17"/>
      <c r="S39" s="17">
        <v>857.74900000000002</v>
      </c>
      <c r="T39" s="17"/>
      <c r="U39" s="17">
        <v>11199.145</v>
      </c>
      <c r="V39" s="17"/>
      <c r="W39" s="17">
        <v>4939.384</v>
      </c>
      <c r="X39" s="17">
        <v>18569.099999999999</v>
      </c>
    </row>
    <row r="43" spans="2:39" ht="48.75" customHeight="1" x14ac:dyDescent="0.3">
      <c r="B43" s="17">
        <v>8076</v>
      </c>
      <c r="C43" s="18"/>
      <c r="D43" s="17">
        <v>694</v>
      </c>
      <c r="E43" s="17"/>
      <c r="F43" s="17">
        <v>5</v>
      </c>
      <c r="G43" s="17"/>
      <c r="H43" s="17">
        <v>46</v>
      </c>
      <c r="I43" s="17"/>
      <c r="J43" s="17">
        <v>20</v>
      </c>
      <c r="K43" s="17"/>
      <c r="L43" s="17">
        <v>40</v>
      </c>
      <c r="M43" s="17"/>
      <c r="N43" s="17">
        <v>13</v>
      </c>
      <c r="O43" s="17"/>
      <c r="P43" s="17">
        <v>5</v>
      </c>
      <c r="Q43" s="17">
        <v>186</v>
      </c>
      <c r="R43" s="17"/>
      <c r="S43" s="17">
        <v>62</v>
      </c>
      <c r="T43" s="17"/>
      <c r="U43" s="17">
        <v>5615</v>
      </c>
      <c r="V43" s="17"/>
      <c r="W43" s="17">
        <v>3</v>
      </c>
      <c r="X43" s="17">
        <v>700</v>
      </c>
    </row>
    <row r="44" spans="2:39" ht="20.25" x14ac:dyDescent="0.35">
      <c r="B44" s="19" t="s">
        <v>5</v>
      </c>
      <c r="C44" s="19"/>
      <c r="D44" s="19" t="s">
        <v>6</v>
      </c>
      <c r="E44" s="19"/>
      <c r="F44" s="19" t="s">
        <v>7</v>
      </c>
      <c r="G44" s="19"/>
      <c r="H44" s="19" t="s">
        <v>8</v>
      </c>
      <c r="I44" s="19"/>
      <c r="J44" s="19" t="s">
        <v>9</v>
      </c>
      <c r="K44" s="19"/>
      <c r="L44" s="19" t="s">
        <v>10</v>
      </c>
      <c r="M44" s="19"/>
      <c r="N44" s="19" t="s">
        <v>11</v>
      </c>
      <c r="O44" s="19"/>
      <c r="P44" s="19" t="s">
        <v>12</v>
      </c>
      <c r="Q44" s="19" t="s">
        <v>13</v>
      </c>
      <c r="R44" s="19"/>
      <c r="S44" s="19" t="s">
        <v>14</v>
      </c>
      <c r="T44" s="19"/>
      <c r="U44" s="19" t="s">
        <v>15</v>
      </c>
      <c r="V44" s="19"/>
      <c r="W44" s="19" t="s">
        <v>16</v>
      </c>
      <c r="X44" s="19" t="s">
        <v>17</v>
      </c>
    </row>
    <row r="45" spans="2:39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Penetration2023</vt:lpstr>
      <vt:lpstr>Penetration2022</vt:lpstr>
      <vt:lpstr>Penetration2021</vt:lpstr>
      <vt:lpstr>Penetration2020</vt:lpstr>
      <vt:lpstr>Penetration2019</vt:lpstr>
      <vt:lpstr>Penetration2018</vt:lpstr>
      <vt:lpstr>Penetration2017</vt:lpstr>
      <vt:lpstr>Penetration2016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2017-09-06T12:13:07Z</dcterms:created>
  <dcterms:modified xsi:type="dcterms:W3CDTF">2024-09-04T07:13:16Z</dcterms:modified>
</cp:coreProperties>
</file>