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re.Kirsan\AppData\Local\Microsoft\Windows\INetCache\Content.Outlook\MCYTHHLV\"/>
    </mc:Choice>
  </mc:AlternateContent>
  <bookViews>
    <workbookView xWindow="0" yWindow="0" windowWidth="28800" windowHeight="12315"/>
  </bookViews>
  <sheets>
    <sheet name="Penetrasyon FKB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0" i="2"/>
  <c r="B9" i="2"/>
  <c r="B8" i="2"/>
  <c r="B7" i="2"/>
  <c r="B5" i="2"/>
  <c r="B4" i="2"/>
  <c r="B3" i="2"/>
  <c r="B2" i="2"/>
  <c r="V16" i="2"/>
  <c r="V17" i="2"/>
  <c r="V18" i="2"/>
  <c r="V19" i="2"/>
  <c r="V20" i="2"/>
  <c r="V21" i="2"/>
  <c r="V9" i="2" l="1"/>
  <c r="V4" i="2" l="1"/>
  <c r="W16" i="2" l="1"/>
  <c r="W17" i="2"/>
  <c r="W20" i="2"/>
  <c r="W21" i="2"/>
  <c r="W9" i="2"/>
  <c r="C9" i="2" s="1"/>
  <c r="C7" i="2"/>
  <c r="C8" i="2"/>
  <c r="C10" i="2"/>
  <c r="C12" i="2"/>
  <c r="C2" i="2"/>
  <c r="C3" i="2"/>
  <c r="C5" i="2"/>
  <c r="W4" i="2"/>
  <c r="C4" i="2" s="1"/>
  <c r="W18" i="2" l="1"/>
  <c r="W19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X4" i="2"/>
  <c r="Y4" i="2"/>
  <c r="Z4" i="2"/>
  <c r="Z18" i="2" s="1"/>
  <c r="AA4" i="2"/>
  <c r="AB4" i="2"/>
  <c r="J4" i="2" s="1"/>
  <c r="AC4" i="2"/>
  <c r="AD4" i="2"/>
  <c r="AE4" i="2"/>
  <c r="AF4" i="2"/>
  <c r="AG4" i="2"/>
  <c r="AH4" i="2"/>
  <c r="AI4" i="2"/>
  <c r="S4" i="2" s="1"/>
  <c r="AJ4" i="2"/>
  <c r="T4" i="2" s="1"/>
  <c r="AK4" i="2"/>
  <c r="AL4" i="2"/>
  <c r="AM4" i="2"/>
  <c r="AN4" i="2"/>
  <c r="AO4" i="2"/>
  <c r="AP4" i="2"/>
  <c r="AQ4" i="2"/>
  <c r="AR4" i="2"/>
  <c r="AS4" i="2"/>
  <c r="M4" i="2" s="1"/>
  <c r="AT4" i="2"/>
  <c r="AU4" i="2"/>
  <c r="Q4" i="2" s="1"/>
  <c r="AV4" i="2"/>
  <c r="AW4" i="2"/>
  <c r="AX4" i="2"/>
  <c r="AY4" i="2"/>
  <c r="AZ4" i="2"/>
  <c r="BA4" i="2"/>
  <c r="BB4" i="2"/>
  <c r="BC4" i="2"/>
  <c r="BC18" i="2" s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X9" i="2"/>
  <c r="Y9" i="2"/>
  <c r="Y19" i="2" s="1"/>
  <c r="Z9" i="2"/>
  <c r="AA9" i="2"/>
  <c r="AB9" i="2"/>
  <c r="AB19" i="2" s="1"/>
  <c r="AC9" i="2"/>
  <c r="AC19" i="2" s="1"/>
  <c r="AD9" i="2"/>
  <c r="AD19" i="2" s="1"/>
  <c r="AE9" i="2"/>
  <c r="AE18" i="2" s="1"/>
  <c r="AF9" i="2"/>
  <c r="AF19" i="2" s="1"/>
  <c r="AG9" i="2"/>
  <c r="AH9" i="2"/>
  <c r="AH19" i="2" s="1"/>
  <c r="AI9" i="2"/>
  <c r="AI19" i="2" s="1"/>
  <c r="AJ9" i="2"/>
  <c r="AK9" i="2"/>
  <c r="AK19" i="2" s="1"/>
  <c r="AL9" i="2"/>
  <c r="AL19" i="2" s="1"/>
  <c r="AM9" i="2"/>
  <c r="AM18" i="2" s="1"/>
  <c r="AN9" i="2"/>
  <c r="AN19" i="2" s="1"/>
  <c r="AO9" i="2"/>
  <c r="AO19" i="2" s="1"/>
  <c r="AP9" i="2"/>
  <c r="AQ9" i="2"/>
  <c r="AR9" i="2"/>
  <c r="AR19" i="2" s="1"/>
  <c r="AS9" i="2"/>
  <c r="M9" i="2" s="1"/>
  <c r="AT9" i="2"/>
  <c r="AT18" i="2" s="1"/>
  <c r="AU9" i="2"/>
  <c r="AU18" i="2" s="1"/>
  <c r="AV9" i="2"/>
  <c r="AV19" i="2" s="1"/>
  <c r="AW9" i="2"/>
  <c r="AW19" i="2" s="1"/>
  <c r="AX9" i="2"/>
  <c r="AX18" i="2" s="1"/>
  <c r="AY9" i="2"/>
  <c r="AZ9" i="2"/>
  <c r="AZ19" i="2" s="1"/>
  <c r="BA9" i="2"/>
  <c r="BA19" i="2" s="1"/>
  <c r="BB9" i="2"/>
  <c r="BB19" i="2" s="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AH18" i="2"/>
  <c r="AL18" i="2"/>
  <c r="AP18" i="2"/>
  <c r="BD18" i="2"/>
  <c r="BE18" i="2"/>
  <c r="BF18" i="2"/>
  <c r="BG18" i="2"/>
  <c r="BH18" i="2"/>
  <c r="BI18" i="2"/>
  <c r="BJ18" i="2"/>
  <c r="BK18" i="2"/>
  <c r="BL18" i="2"/>
  <c r="BM18" i="2"/>
  <c r="BN18" i="2"/>
  <c r="Z19" i="2"/>
  <c r="AA19" i="2"/>
  <c r="AP19" i="2"/>
  <c r="AQ19" i="2"/>
  <c r="AT19" i="2"/>
  <c r="AX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AY18" i="2" l="1"/>
  <c r="BB18" i="2"/>
  <c r="N4" i="2"/>
  <c r="H9" i="2"/>
  <c r="O4" i="2"/>
  <c r="AD18" i="2"/>
  <c r="AI18" i="2"/>
  <c r="AY19" i="2"/>
  <c r="R4" i="2"/>
  <c r="D4" i="2"/>
  <c r="I4" i="2"/>
  <c r="AQ18" i="2"/>
  <c r="G4" i="2"/>
  <c r="S9" i="2"/>
  <c r="L9" i="2"/>
  <c r="O9" i="2"/>
  <c r="E4" i="2"/>
  <c r="H4" i="2"/>
  <c r="AU19" i="2"/>
  <c r="AM19" i="2"/>
  <c r="AE19" i="2"/>
  <c r="P9" i="2"/>
  <c r="N9" i="2"/>
  <c r="L4" i="2"/>
  <c r="T9" i="2"/>
  <c r="D9" i="2"/>
  <c r="P4" i="2"/>
  <c r="F4" i="2"/>
  <c r="K9" i="2"/>
  <c r="G9" i="2"/>
  <c r="K4" i="2"/>
  <c r="BA18" i="2"/>
  <c r="AW18" i="2"/>
  <c r="AS18" i="2"/>
  <c r="AO18" i="2"/>
  <c r="AK18" i="2"/>
  <c r="AG18" i="2"/>
  <c r="AC18" i="2"/>
  <c r="Y18" i="2"/>
  <c r="R9" i="2"/>
  <c r="J9" i="2"/>
  <c r="F9" i="2"/>
  <c r="AS19" i="2"/>
  <c r="AG19" i="2"/>
  <c r="AZ18" i="2"/>
  <c r="AV18" i="2"/>
  <c r="AR18" i="2"/>
  <c r="AN18" i="2"/>
  <c r="AJ18" i="2"/>
  <c r="AF18" i="2"/>
  <c r="AB18" i="2"/>
  <c r="X18" i="2"/>
  <c r="U9" i="2"/>
  <c r="Q9" i="2"/>
  <c r="I9" i="2"/>
  <c r="E9" i="2"/>
  <c r="U4" i="2"/>
  <c r="AJ19" i="2"/>
  <c r="X19" i="2"/>
  <c r="AA18" i="2"/>
</calcChain>
</file>

<file path=xl/sharedStrings.xml><?xml version="1.0" encoding="utf-8"?>
<sst xmlns="http://schemas.openxmlformats.org/spreadsheetml/2006/main" count="62" uniqueCount="62">
  <si>
    <t>(1.000 TL)</t>
  </si>
  <si>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</si>
  <si>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</si>
  <si>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</si>
  <si>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</si>
  <si>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</si>
  <si>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</si>
  <si>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</si>
  <si>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</si>
  <si>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</si>
  <si>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</si>
  <si>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</si>
  <si>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</si>
  <si>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</si>
  <si>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</si>
  <si>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</si>
  <si>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</si>
  <si>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</si>
  <si>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</si>
  <si>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</si>
  <si>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</si>
  <si>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</si>
  <si>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</si>
  <si>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</si>
  <si>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</si>
  <si>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</si>
  <si>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</si>
  <si>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</si>
  <si>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</si>
  <si>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</si>
  <si>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</si>
  <si>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</si>
  <si>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Makina- Teçhizat Yatırımları</t>
  </si>
  <si>
    <t xml:space="preserve"> Bina Yatırımları</t>
  </si>
  <si>
    <t>Toplam Sabit Yatırım</t>
  </si>
  <si>
    <t>GSYİH</t>
  </si>
  <si>
    <t>Leasing Makina-Teçhizat İşlem Hacmi</t>
  </si>
  <si>
    <t>Leasing Taşınmaz İşlem Hacmi</t>
  </si>
  <si>
    <t>Leasing Toplam İşlem Hacmi</t>
  </si>
  <si>
    <t>Leasing Sektörü Aktif Büyüklüğü</t>
  </si>
  <si>
    <t>Fider Üyeleri Aktif Büyüklüğü</t>
  </si>
  <si>
    <t>Leasing Sektörü Net Kira Alacakları</t>
  </si>
  <si>
    <t>Fider Üyelerinin Net Kira Alacakları</t>
  </si>
  <si>
    <t>PENETRASYON ORANLARI</t>
  </si>
  <si>
    <t xml:space="preserve">Leasing İşlem Hacmi (Bina Hariç)/ Toplam  Sabit Yatırım (Bina Hariç) </t>
  </si>
  <si>
    <t xml:space="preserve">Leasing İşlem Hacmi (Bina Yatırımları)/ Toplam Sabit Yatırım (Bina Yatırımları) </t>
  </si>
  <si>
    <t>Leasing İşlem Hacmi / Toplam Sabit Yatırım  Harcamaları</t>
  </si>
  <si>
    <t>Leasing İşlem Hacmi/GSYİH</t>
  </si>
  <si>
    <t>Aktif Toplamı/GSYİH</t>
  </si>
  <si>
    <t>Toplam Makina Yatırımları /GSYİH</t>
  </si>
  <si>
    <t>Fider Net Kira Alacakları/ GSYİH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</si>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</sst>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">
    <xf numFmtId="0" fontId="0" fillId="0" borderId="0" xfId="0"/>
    <xf numFmtId="164" fontId="2" fillId="2" borderId="0" xfId="3" quotePrefix="1" applyNumberFormat="1" applyFill="1" applyAlignment="1">
      <alignment horizontal="center" wrapText="1"/>
    </xf>
    <xf numFmtId="12" fontId="2" fillId="2" borderId="0" xfId="3" quotePrefix="1" applyNumberFormat="1" applyFill="1" applyAlignment="1">
      <alignment horizontal="center" wrapText="1"/>
    </xf>
    <xf numFmtId="12" fontId="2" fillId="2" borderId="0" xfId="3" applyNumberFormat="1" applyFill="1" applyAlignment="1">
      <alignment horizontal="center" wrapText="1"/>
    </xf>
    <xf numFmtId="0" fontId="2" fillId="2" borderId="0" xfId="3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 wrapText="1"/>
    </xf>
    <xf numFmtId="10" fontId="1" fillId="0" borderId="0" xfId="4" applyNumberFormat="1" applyFont="1" applyFill="1" applyAlignment="1">
      <alignment horizontal="center" wrapText="1"/>
    </xf>
    <xf numFmtId="166" fontId="1" fillId="0" borderId="0" xfId="1" applyNumberFormat="1" applyFont="1" applyFill="1" applyAlignment="1">
      <alignment horizontal="center" wrapText="1"/>
    </xf>
    <xf numFmtId="167" fontId="1" fillId="0" borderId="0" xfId="5" applyNumberFormat="1" applyFont="1" applyFill="1" applyAlignment="1">
      <alignment horizontal="center" wrapText="1"/>
    </xf>
    <xf numFmtId="167" fontId="1" fillId="0" borderId="0" xfId="5" applyNumberFormat="1" applyFont="1" applyFill="1"/>
    <xf numFmtId="0" fontId="2" fillId="0" borderId="0" xfId="3" applyFill="1" applyAlignment="1">
      <alignment horizontal="center"/>
    </xf>
    <xf numFmtId="167" fontId="1" fillId="0" borderId="0" xfId="4" applyNumberFormat="1" applyFont="1" applyFill="1" applyAlignment="1">
      <alignment horizontal="center" wrapText="1"/>
    </xf>
    <xf numFmtId="9" fontId="1" fillId="0" borderId="0" xfId="2" applyFont="1" applyFill="1" applyAlignment="1">
      <alignment horizontal="center" wrapText="1"/>
    </xf>
    <xf numFmtId="168" fontId="1" fillId="0" borderId="0" xfId="4" applyNumberFormat="1" applyFont="1" applyFill="1" applyAlignment="1">
      <alignment horizontal="center" wrapText="1"/>
    </xf>
    <xf numFmtId="9" fontId="1" fillId="0" borderId="0" xfId="4" applyFont="1" applyFill="1"/>
    <xf numFmtId="166" fontId="0" fillId="0" borderId="0" xfId="5" applyNumberFormat="1" applyFont="1" applyFill="1" applyBorder="1"/>
    <xf numFmtId="0" fontId="2" fillId="3" borderId="0" xfId="3" applyFill="1" applyAlignment="1">
      <alignment horizontal="center" wrapText="1"/>
    </xf>
    <xf numFmtId="167" fontId="1" fillId="3" borderId="0" xfId="5" applyNumberFormat="1" applyFont="1" applyFill="1" applyAlignment="1">
      <alignment horizontal="center" wrapText="1"/>
    </xf>
    <xf numFmtId="0" fontId="2" fillId="3" borderId="0" xfId="3" applyFill="1"/>
    <xf numFmtId="167" fontId="1" fillId="3" borderId="0" xfId="5" applyNumberFormat="1" applyFont="1" applyFill="1"/>
    <xf numFmtId="10" fontId="1" fillId="3" borderId="0" xfId="4" applyNumberFormat="1" applyFont="1" applyFill="1"/>
    <xf numFmtId="10" fontId="1" fillId="0" borderId="0" xfId="4" applyNumberFormat="1" applyFont="1" applyFill="1" applyAlignment="1">
      <alignment horizontal="right" wrapText="1"/>
    </xf>
  </cellXfs>
  <cellStyles count="6">
    <cellStyle name="Normal" xfId="0" builtinId="0"/>
    <cellStyle name="Normal 4" xfId="3"/>
    <cellStyle name="Virgül" xfId="1" builtinId="3"/>
    <cellStyle name="Virgül 2" xfId="5"/>
    <cellStyle name="Yüzde" xfId="2" builtin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.FKB/AppData/Local/Microsoft/Windows/INetCache/Content.Outlook/DFE8VYRS/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/Desktop/&#304;nternet%20Sitesi/MAL%20GRUPLARI/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 activeCell="B1" sqref="B1"/>
    </sheetView>
  </sheetViews>
  <sheetFormatPr defaultColWidth="8.85546875" defaultRowHeight="15" x14ac:dyDescent="0.25"/>
  <cols>
    <col min="1" max="1" width="33.85546875" style="6" customWidth="1"/>
    <col min="2" max="2" width="8.140625" style="6" bestFit="1" customWidth="1"/>
    <col min="3" max="3" width="8.42578125" style="6" customWidth="1"/>
    <col min="4" max="4" width="8.140625" style="6" bestFit="1" customWidth="1"/>
    <col min="5" max="5" width="8.42578125" style="6" bestFit="1" customWidth="1"/>
    <col min="6" max="6" width="8.85546875" style="6" bestFit="1" customWidth="1"/>
    <col min="7" max="8" width="8.140625" style="6" hidden="1" customWidth="1"/>
    <col min="9" max="9" width="8.42578125" style="6" hidden="1" customWidth="1"/>
    <col min="10" max="10" width="11" style="6" hidden="1" customWidth="1"/>
    <col min="11" max="11" width="10.28515625" style="6" hidden="1" customWidth="1"/>
    <col min="12" max="12" width="9.140625" style="6" hidden="1" customWidth="1"/>
    <col min="13" max="13" width="8.7109375" style="6" hidden="1" customWidth="1"/>
    <col min="14" max="14" width="8.140625" style="6" hidden="1" customWidth="1"/>
    <col min="15" max="15" width="8.85546875" style="6" hidden="1" customWidth="1"/>
    <col min="16" max="16" width="8.140625" style="6" hidden="1" customWidth="1"/>
    <col min="17" max="17" width="8.85546875" style="6" hidden="1" customWidth="1"/>
    <col min="18" max="18" width="8.140625" style="6" hidden="1" customWidth="1"/>
    <col min="19" max="19" width="11" style="6" hidden="1" customWidth="1"/>
    <col min="20" max="20" width="10.85546875" style="6" hidden="1" customWidth="1"/>
    <col min="21" max="21" width="9.28515625" style="6" hidden="1" customWidth="1"/>
    <col min="22" max="22" width="15.5703125" style="6" bestFit="1" customWidth="1"/>
    <col min="23" max="23" width="15.42578125" style="6" bestFit="1" customWidth="1"/>
    <col min="24" max="24" width="14.5703125" style="6" bestFit="1" customWidth="1"/>
    <col min="25" max="25" width="17.42578125" style="6" bestFit="1" customWidth="1"/>
    <col min="26" max="27" width="14.5703125" style="6" bestFit="1" customWidth="1"/>
    <col min="28" max="31" width="14.5703125" style="6" hidden="1" customWidth="1"/>
    <col min="32" max="35" width="15.42578125" style="6" hidden="1" customWidth="1"/>
    <col min="36" max="36" width="13.85546875" style="6" hidden="1" customWidth="1"/>
    <col min="37" max="38" width="14.5703125" style="6" hidden="1" customWidth="1"/>
    <col min="39" max="39" width="16.28515625" style="6" hidden="1" customWidth="1"/>
    <col min="40" max="41" width="14.5703125" style="6" hidden="1" customWidth="1"/>
    <col min="42" max="42" width="16.28515625" style="6" hidden="1" customWidth="1"/>
    <col min="43" max="45" width="16.28515625" style="6" customWidth="1"/>
    <col min="46" max="46" width="15.42578125" style="6" bestFit="1" customWidth="1"/>
    <col min="47" max="47" width="16.28515625" style="6" customWidth="1"/>
    <col min="48" max="55" width="15.42578125" style="6" bestFit="1" customWidth="1"/>
    <col min="56" max="60" width="16" style="5" bestFit="1" customWidth="1"/>
    <col min="61" max="66" width="15" style="5" bestFit="1" customWidth="1"/>
    <col min="67" max="300" width="8.85546875" style="5"/>
    <col min="301" max="301" width="33.85546875" style="5" customWidth="1"/>
    <col min="302" max="302" width="9.28515625" style="5" bestFit="1" customWidth="1"/>
    <col min="303" max="322" width="23.7109375" style="5" customWidth="1"/>
    <col min="323" max="556" width="8.85546875" style="5"/>
    <col min="557" max="557" width="33.85546875" style="5" customWidth="1"/>
    <col min="558" max="558" width="9.28515625" style="5" bestFit="1" customWidth="1"/>
    <col min="559" max="578" width="23.7109375" style="5" customWidth="1"/>
    <col min="579" max="812" width="8.85546875" style="5"/>
    <col min="813" max="813" width="33.85546875" style="5" customWidth="1"/>
    <col min="814" max="814" width="9.28515625" style="5" bestFit="1" customWidth="1"/>
    <col min="815" max="834" width="23.7109375" style="5" customWidth="1"/>
    <col min="835" max="1068" width="8.85546875" style="5"/>
    <col min="1069" max="1069" width="33.85546875" style="5" customWidth="1"/>
    <col min="1070" max="1070" width="9.28515625" style="5" bestFit="1" customWidth="1"/>
    <col min="1071" max="1090" width="23.7109375" style="5" customWidth="1"/>
    <col min="1091" max="1324" width="8.85546875" style="5"/>
    <col min="1325" max="1325" width="33.85546875" style="5" customWidth="1"/>
    <col min="1326" max="1326" width="9.28515625" style="5" bestFit="1" customWidth="1"/>
    <col min="1327" max="1346" width="23.7109375" style="5" customWidth="1"/>
    <col min="1347" max="1580" width="8.85546875" style="5"/>
    <col min="1581" max="1581" width="33.85546875" style="5" customWidth="1"/>
    <col min="1582" max="1582" width="9.28515625" style="5" bestFit="1" customWidth="1"/>
    <col min="1583" max="1602" width="23.7109375" style="5" customWidth="1"/>
    <col min="1603" max="1836" width="8.85546875" style="5"/>
    <col min="1837" max="1837" width="33.85546875" style="5" customWidth="1"/>
    <col min="1838" max="1838" width="9.28515625" style="5" bestFit="1" customWidth="1"/>
    <col min="1839" max="1858" width="23.7109375" style="5" customWidth="1"/>
    <col min="1859" max="2092" width="8.85546875" style="5"/>
    <col min="2093" max="2093" width="33.85546875" style="5" customWidth="1"/>
    <col min="2094" max="2094" width="9.28515625" style="5" bestFit="1" customWidth="1"/>
    <col min="2095" max="2114" width="23.7109375" style="5" customWidth="1"/>
    <col min="2115" max="2348" width="8.85546875" style="5"/>
    <col min="2349" max="2349" width="33.85546875" style="5" customWidth="1"/>
    <col min="2350" max="2350" width="9.28515625" style="5" bestFit="1" customWidth="1"/>
    <col min="2351" max="2370" width="23.7109375" style="5" customWidth="1"/>
    <col min="2371" max="2604" width="8.85546875" style="5"/>
    <col min="2605" max="2605" width="33.85546875" style="5" customWidth="1"/>
    <col min="2606" max="2606" width="9.28515625" style="5" bestFit="1" customWidth="1"/>
    <col min="2607" max="2626" width="23.7109375" style="5" customWidth="1"/>
    <col min="2627" max="2860" width="8.85546875" style="5"/>
    <col min="2861" max="2861" width="33.85546875" style="5" customWidth="1"/>
    <col min="2862" max="2862" width="9.28515625" style="5" bestFit="1" customWidth="1"/>
    <col min="2863" max="2882" width="23.7109375" style="5" customWidth="1"/>
    <col min="2883" max="3116" width="8.85546875" style="5"/>
    <col min="3117" max="3117" width="33.85546875" style="5" customWidth="1"/>
    <col min="3118" max="3118" width="9.28515625" style="5" bestFit="1" customWidth="1"/>
    <col min="3119" max="3138" width="23.7109375" style="5" customWidth="1"/>
    <col min="3139" max="3372" width="8.85546875" style="5"/>
    <col min="3373" max="3373" width="33.85546875" style="5" customWidth="1"/>
    <col min="3374" max="3374" width="9.28515625" style="5" bestFit="1" customWidth="1"/>
    <col min="3375" max="3394" width="23.7109375" style="5" customWidth="1"/>
    <col min="3395" max="3628" width="8.85546875" style="5"/>
    <col min="3629" max="3629" width="33.85546875" style="5" customWidth="1"/>
    <col min="3630" max="3630" width="9.28515625" style="5" bestFit="1" customWidth="1"/>
    <col min="3631" max="3650" width="23.7109375" style="5" customWidth="1"/>
    <col min="3651" max="3884" width="8.85546875" style="5"/>
    <col min="3885" max="3885" width="33.85546875" style="5" customWidth="1"/>
    <col min="3886" max="3886" width="9.28515625" style="5" bestFit="1" customWidth="1"/>
    <col min="3887" max="3906" width="23.7109375" style="5" customWidth="1"/>
    <col min="3907" max="4140" width="8.85546875" style="5"/>
    <col min="4141" max="4141" width="33.85546875" style="5" customWidth="1"/>
    <col min="4142" max="4142" width="9.28515625" style="5" bestFit="1" customWidth="1"/>
    <col min="4143" max="4162" width="23.7109375" style="5" customWidth="1"/>
    <col min="4163" max="4396" width="8.85546875" style="5"/>
    <col min="4397" max="4397" width="33.85546875" style="5" customWidth="1"/>
    <col min="4398" max="4398" width="9.28515625" style="5" bestFit="1" customWidth="1"/>
    <col min="4399" max="4418" width="23.7109375" style="5" customWidth="1"/>
    <col min="4419" max="4652" width="8.85546875" style="5"/>
    <col min="4653" max="4653" width="33.85546875" style="5" customWidth="1"/>
    <col min="4654" max="4654" width="9.28515625" style="5" bestFit="1" customWidth="1"/>
    <col min="4655" max="4674" width="23.7109375" style="5" customWidth="1"/>
    <col min="4675" max="4908" width="8.85546875" style="5"/>
    <col min="4909" max="4909" width="33.85546875" style="5" customWidth="1"/>
    <col min="4910" max="4910" width="9.28515625" style="5" bestFit="1" customWidth="1"/>
    <col min="4911" max="4930" width="23.7109375" style="5" customWidth="1"/>
    <col min="4931" max="5164" width="8.85546875" style="5"/>
    <col min="5165" max="5165" width="33.85546875" style="5" customWidth="1"/>
    <col min="5166" max="5166" width="9.28515625" style="5" bestFit="1" customWidth="1"/>
    <col min="5167" max="5186" width="23.7109375" style="5" customWidth="1"/>
    <col min="5187" max="5420" width="8.85546875" style="5"/>
    <col min="5421" max="5421" width="33.85546875" style="5" customWidth="1"/>
    <col min="5422" max="5422" width="9.28515625" style="5" bestFit="1" customWidth="1"/>
    <col min="5423" max="5442" width="23.7109375" style="5" customWidth="1"/>
    <col min="5443" max="5676" width="8.85546875" style="5"/>
    <col min="5677" max="5677" width="33.85546875" style="5" customWidth="1"/>
    <col min="5678" max="5678" width="9.28515625" style="5" bestFit="1" customWidth="1"/>
    <col min="5679" max="5698" width="23.7109375" style="5" customWidth="1"/>
    <col min="5699" max="5932" width="8.85546875" style="5"/>
    <col min="5933" max="5933" width="33.85546875" style="5" customWidth="1"/>
    <col min="5934" max="5934" width="9.28515625" style="5" bestFit="1" customWidth="1"/>
    <col min="5935" max="5954" width="23.7109375" style="5" customWidth="1"/>
    <col min="5955" max="6188" width="8.85546875" style="5"/>
    <col min="6189" max="6189" width="33.85546875" style="5" customWidth="1"/>
    <col min="6190" max="6190" width="9.28515625" style="5" bestFit="1" customWidth="1"/>
    <col min="6191" max="6210" width="23.7109375" style="5" customWidth="1"/>
    <col min="6211" max="6444" width="8.85546875" style="5"/>
    <col min="6445" max="6445" width="33.85546875" style="5" customWidth="1"/>
    <col min="6446" max="6446" width="9.28515625" style="5" bestFit="1" customWidth="1"/>
    <col min="6447" max="6466" width="23.7109375" style="5" customWidth="1"/>
    <col min="6467" max="6700" width="8.85546875" style="5"/>
    <col min="6701" max="6701" width="33.85546875" style="5" customWidth="1"/>
    <col min="6702" max="6702" width="9.28515625" style="5" bestFit="1" customWidth="1"/>
    <col min="6703" max="6722" width="23.7109375" style="5" customWidth="1"/>
    <col min="6723" max="6956" width="8.85546875" style="5"/>
    <col min="6957" max="6957" width="33.85546875" style="5" customWidth="1"/>
    <col min="6958" max="6958" width="9.28515625" style="5" bestFit="1" customWidth="1"/>
    <col min="6959" max="6978" width="23.7109375" style="5" customWidth="1"/>
    <col min="6979" max="7212" width="8.85546875" style="5"/>
    <col min="7213" max="7213" width="33.85546875" style="5" customWidth="1"/>
    <col min="7214" max="7214" width="9.28515625" style="5" bestFit="1" customWidth="1"/>
    <col min="7215" max="7234" width="23.7109375" style="5" customWidth="1"/>
    <col min="7235" max="7468" width="8.85546875" style="5"/>
    <col min="7469" max="7469" width="33.85546875" style="5" customWidth="1"/>
    <col min="7470" max="7470" width="9.28515625" style="5" bestFit="1" customWidth="1"/>
    <col min="7471" max="7490" width="23.7109375" style="5" customWidth="1"/>
    <col min="7491" max="7724" width="8.85546875" style="5"/>
    <col min="7725" max="7725" width="33.85546875" style="5" customWidth="1"/>
    <col min="7726" max="7726" width="9.28515625" style="5" bestFit="1" customWidth="1"/>
    <col min="7727" max="7746" width="23.7109375" style="5" customWidth="1"/>
    <col min="7747" max="7980" width="8.85546875" style="5"/>
    <col min="7981" max="7981" width="33.85546875" style="5" customWidth="1"/>
    <col min="7982" max="7982" width="9.28515625" style="5" bestFit="1" customWidth="1"/>
    <col min="7983" max="8002" width="23.7109375" style="5" customWidth="1"/>
    <col min="8003" max="8236" width="8.85546875" style="5"/>
    <col min="8237" max="8237" width="33.85546875" style="5" customWidth="1"/>
    <col min="8238" max="8238" width="9.28515625" style="5" bestFit="1" customWidth="1"/>
    <col min="8239" max="8258" width="23.7109375" style="5" customWidth="1"/>
    <col min="8259" max="8492" width="8.85546875" style="5"/>
    <col min="8493" max="8493" width="33.85546875" style="5" customWidth="1"/>
    <col min="8494" max="8494" width="9.28515625" style="5" bestFit="1" customWidth="1"/>
    <col min="8495" max="8514" width="23.7109375" style="5" customWidth="1"/>
    <col min="8515" max="8748" width="8.85546875" style="5"/>
    <col min="8749" max="8749" width="33.85546875" style="5" customWidth="1"/>
    <col min="8750" max="8750" width="9.28515625" style="5" bestFit="1" customWidth="1"/>
    <col min="8751" max="8770" width="23.7109375" style="5" customWidth="1"/>
    <col min="8771" max="9004" width="8.85546875" style="5"/>
    <col min="9005" max="9005" width="33.85546875" style="5" customWidth="1"/>
    <col min="9006" max="9006" width="9.28515625" style="5" bestFit="1" customWidth="1"/>
    <col min="9007" max="9026" width="23.7109375" style="5" customWidth="1"/>
    <col min="9027" max="9260" width="8.85546875" style="5"/>
    <col min="9261" max="9261" width="33.85546875" style="5" customWidth="1"/>
    <col min="9262" max="9262" width="9.28515625" style="5" bestFit="1" customWidth="1"/>
    <col min="9263" max="9282" width="23.7109375" style="5" customWidth="1"/>
    <col min="9283" max="9516" width="8.85546875" style="5"/>
    <col min="9517" max="9517" width="33.85546875" style="5" customWidth="1"/>
    <col min="9518" max="9518" width="9.28515625" style="5" bestFit="1" customWidth="1"/>
    <col min="9519" max="9538" width="23.7109375" style="5" customWidth="1"/>
    <col min="9539" max="9772" width="8.85546875" style="5"/>
    <col min="9773" max="9773" width="33.85546875" style="5" customWidth="1"/>
    <col min="9774" max="9774" width="9.28515625" style="5" bestFit="1" customWidth="1"/>
    <col min="9775" max="9794" width="23.7109375" style="5" customWidth="1"/>
    <col min="9795" max="10028" width="8.85546875" style="5"/>
    <col min="10029" max="10029" width="33.85546875" style="5" customWidth="1"/>
    <col min="10030" max="10030" width="9.28515625" style="5" bestFit="1" customWidth="1"/>
    <col min="10031" max="10050" width="23.7109375" style="5" customWidth="1"/>
    <col min="10051" max="10284" width="8.85546875" style="5"/>
    <col min="10285" max="10285" width="33.85546875" style="5" customWidth="1"/>
    <col min="10286" max="10286" width="9.28515625" style="5" bestFit="1" customWidth="1"/>
    <col min="10287" max="10306" width="23.7109375" style="5" customWidth="1"/>
    <col min="10307" max="10540" width="8.85546875" style="5"/>
    <col min="10541" max="10541" width="33.85546875" style="5" customWidth="1"/>
    <col min="10542" max="10542" width="9.28515625" style="5" bestFit="1" customWidth="1"/>
    <col min="10543" max="10562" width="23.7109375" style="5" customWidth="1"/>
    <col min="10563" max="10796" width="8.85546875" style="5"/>
    <col min="10797" max="10797" width="33.85546875" style="5" customWidth="1"/>
    <col min="10798" max="10798" width="9.28515625" style="5" bestFit="1" customWidth="1"/>
    <col min="10799" max="10818" width="23.7109375" style="5" customWidth="1"/>
    <col min="10819" max="11052" width="8.85546875" style="5"/>
    <col min="11053" max="11053" width="33.85546875" style="5" customWidth="1"/>
    <col min="11054" max="11054" width="9.28515625" style="5" bestFit="1" customWidth="1"/>
    <col min="11055" max="11074" width="23.7109375" style="5" customWidth="1"/>
    <col min="11075" max="11308" width="8.85546875" style="5"/>
    <col min="11309" max="11309" width="33.85546875" style="5" customWidth="1"/>
    <col min="11310" max="11310" width="9.28515625" style="5" bestFit="1" customWidth="1"/>
    <col min="11311" max="11330" width="23.7109375" style="5" customWidth="1"/>
    <col min="11331" max="11564" width="8.85546875" style="5"/>
    <col min="11565" max="11565" width="33.85546875" style="5" customWidth="1"/>
    <col min="11566" max="11566" width="9.28515625" style="5" bestFit="1" customWidth="1"/>
    <col min="11567" max="11586" width="23.7109375" style="5" customWidth="1"/>
    <col min="11587" max="11820" width="8.85546875" style="5"/>
    <col min="11821" max="11821" width="33.85546875" style="5" customWidth="1"/>
    <col min="11822" max="11822" width="9.28515625" style="5" bestFit="1" customWidth="1"/>
    <col min="11823" max="11842" width="23.7109375" style="5" customWidth="1"/>
    <col min="11843" max="12076" width="8.85546875" style="5"/>
    <col min="12077" max="12077" width="33.85546875" style="5" customWidth="1"/>
    <col min="12078" max="12078" width="9.28515625" style="5" bestFit="1" customWidth="1"/>
    <col min="12079" max="12098" width="23.7109375" style="5" customWidth="1"/>
    <col min="12099" max="12332" width="8.85546875" style="5"/>
    <col min="12333" max="12333" width="33.85546875" style="5" customWidth="1"/>
    <col min="12334" max="12334" width="9.28515625" style="5" bestFit="1" customWidth="1"/>
    <col min="12335" max="12354" width="23.7109375" style="5" customWidth="1"/>
    <col min="12355" max="12588" width="8.85546875" style="5"/>
    <col min="12589" max="12589" width="33.85546875" style="5" customWidth="1"/>
    <col min="12590" max="12590" width="9.28515625" style="5" bestFit="1" customWidth="1"/>
    <col min="12591" max="12610" width="23.7109375" style="5" customWidth="1"/>
    <col min="12611" max="12844" width="8.85546875" style="5"/>
    <col min="12845" max="12845" width="33.85546875" style="5" customWidth="1"/>
    <col min="12846" max="12846" width="9.28515625" style="5" bestFit="1" customWidth="1"/>
    <col min="12847" max="12866" width="23.7109375" style="5" customWidth="1"/>
    <col min="12867" max="13100" width="8.85546875" style="5"/>
    <col min="13101" max="13101" width="33.85546875" style="5" customWidth="1"/>
    <col min="13102" max="13102" width="9.28515625" style="5" bestFit="1" customWidth="1"/>
    <col min="13103" max="13122" width="23.7109375" style="5" customWidth="1"/>
    <col min="13123" max="13356" width="8.85546875" style="5"/>
    <col min="13357" max="13357" width="33.85546875" style="5" customWidth="1"/>
    <col min="13358" max="13358" width="9.28515625" style="5" bestFit="1" customWidth="1"/>
    <col min="13359" max="13378" width="23.7109375" style="5" customWidth="1"/>
    <col min="13379" max="13612" width="8.85546875" style="5"/>
    <col min="13613" max="13613" width="33.85546875" style="5" customWidth="1"/>
    <col min="13614" max="13614" width="9.28515625" style="5" bestFit="1" customWidth="1"/>
    <col min="13615" max="13634" width="23.7109375" style="5" customWidth="1"/>
    <col min="13635" max="13868" width="8.85546875" style="5"/>
    <col min="13869" max="13869" width="33.85546875" style="5" customWidth="1"/>
    <col min="13870" max="13870" width="9.28515625" style="5" bestFit="1" customWidth="1"/>
    <col min="13871" max="13890" width="23.7109375" style="5" customWidth="1"/>
    <col min="13891" max="14124" width="8.85546875" style="5"/>
    <col min="14125" max="14125" width="33.85546875" style="5" customWidth="1"/>
    <col min="14126" max="14126" width="9.28515625" style="5" bestFit="1" customWidth="1"/>
    <col min="14127" max="14146" width="23.7109375" style="5" customWidth="1"/>
    <col min="14147" max="14380" width="8.85546875" style="5"/>
    <col min="14381" max="14381" width="33.85546875" style="5" customWidth="1"/>
    <col min="14382" max="14382" width="9.28515625" style="5" bestFit="1" customWidth="1"/>
    <col min="14383" max="14402" width="23.7109375" style="5" customWidth="1"/>
    <col min="14403" max="14636" width="8.85546875" style="5"/>
    <col min="14637" max="14637" width="33.85546875" style="5" customWidth="1"/>
    <col min="14638" max="14638" width="9.28515625" style="5" bestFit="1" customWidth="1"/>
    <col min="14639" max="14658" width="23.7109375" style="5" customWidth="1"/>
    <col min="14659" max="14892" width="8.85546875" style="5"/>
    <col min="14893" max="14893" width="33.85546875" style="5" customWidth="1"/>
    <col min="14894" max="14894" width="9.28515625" style="5" bestFit="1" customWidth="1"/>
    <col min="14895" max="14914" width="23.7109375" style="5" customWidth="1"/>
    <col min="14915" max="15148" width="8.85546875" style="5"/>
    <col min="15149" max="15149" width="33.85546875" style="5" customWidth="1"/>
    <col min="15150" max="15150" width="9.28515625" style="5" bestFit="1" customWidth="1"/>
    <col min="15151" max="15170" width="23.7109375" style="5" customWidth="1"/>
    <col min="15171" max="15404" width="8.85546875" style="5"/>
    <col min="15405" max="15405" width="33.85546875" style="5" customWidth="1"/>
    <col min="15406" max="15406" width="9.28515625" style="5" bestFit="1" customWidth="1"/>
    <col min="15407" max="15426" width="23.7109375" style="5" customWidth="1"/>
    <col min="15427" max="15660" width="8.85546875" style="5"/>
    <col min="15661" max="15661" width="33.85546875" style="5" customWidth="1"/>
    <col min="15662" max="15662" width="9.28515625" style="5" bestFit="1" customWidth="1"/>
    <col min="15663" max="15682" width="23.7109375" style="5" customWidth="1"/>
    <col min="15683" max="15916" width="8.85546875" style="5"/>
    <col min="15917" max="15917" width="33.85546875" style="5" customWidth="1"/>
    <col min="15918" max="15918" width="9.28515625" style="5" bestFit="1" customWidth="1"/>
    <col min="15919" max="15938" width="23.7109375" style="5" customWidth="1"/>
    <col min="15939" max="16172" width="8.85546875" style="5"/>
    <col min="16173" max="16173" width="33.85546875" style="5" customWidth="1"/>
    <col min="16174" max="16174" width="9.28515625" style="5" bestFit="1" customWidth="1"/>
    <col min="16175" max="16194" width="23.7109375" style="5" customWidth="1"/>
    <col min="16195" max="16384" width="8.85546875" style="5"/>
  </cols>
  <sheetData>
    <row r="1" spans="1:284" ht="30" x14ac:dyDescent="0.25">
      <c r="A1" s="1" t="s">
        <v>0</v>
      </c>
      <c r="B1" s="1" t="s">
        <v>61</v>
      </c>
      <c r="C1" s="1" t="s">
        <v>58</v>
      </c>
      <c r="D1" s="1" t="s">
        <v>57</v>
      </c>
      <c r="E1" s="1" t="s">
        <v>56</v>
      </c>
      <c r="F1" s="1" t="s">
        <v>54</v>
      </c>
      <c r="G1" s="1" t="s">
        <v>52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60</v>
      </c>
      <c r="W1" s="1" t="s">
        <v>59</v>
      </c>
      <c r="X1" s="1" t="s">
        <v>55</v>
      </c>
      <c r="Y1" s="1" t="s">
        <v>53</v>
      </c>
      <c r="Z1" s="1" t="s">
        <v>51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2" t="s">
        <v>24</v>
      </c>
      <c r="AK1" s="1" t="s">
        <v>25</v>
      </c>
      <c r="AL1" s="1" t="s">
        <v>26</v>
      </c>
      <c r="AM1" s="2" t="s">
        <v>27</v>
      </c>
      <c r="AN1" s="1" t="s">
        <v>28</v>
      </c>
      <c r="AO1" s="1" t="s">
        <v>29</v>
      </c>
      <c r="AP1" s="2" t="s">
        <v>30</v>
      </c>
      <c r="AQ1" s="2">
        <v>2021</v>
      </c>
      <c r="AR1" s="2">
        <v>2020</v>
      </c>
      <c r="AS1" s="2">
        <v>2019</v>
      </c>
      <c r="AT1" s="2">
        <v>2018</v>
      </c>
      <c r="AU1" s="2">
        <v>2017</v>
      </c>
      <c r="AV1" s="2">
        <v>2016</v>
      </c>
      <c r="AW1" s="2">
        <v>2015</v>
      </c>
      <c r="AX1" s="2" t="s">
        <v>31</v>
      </c>
      <c r="AY1" s="2">
        <v>2013</v>
      </c>
      <c r="AZ1" s="2">
        <v>2012</v>
      </c>
      <c r="BA1" s="3">
        <v>2011</v>
      </c>
      <c r="BB1" s="3">
        <v>2010</v>
      </c>
      <c r="BC1" s="2">
        <v>2009</v>
      </c>
      <c r="BD1" s="4">
        <v>2008</v>
      </c>
      <c r="BE1" s="4">
        <v>2007</v>
      </c>
      <c r="BF1" s="4">
        <v>2006</v>
      </c>
      <c r="BG1" s="4">
        <v>2005</v>
      </c>
      <c r="BH1" s="4">
        <v>2004</v>
      </c>
      <c r="BI1" s="4">
        <v>2003</v>
      </c>
      <c r="BJ1" s="4">
        <v>2002</v>
      </c>
      <c r="BK1" s="4">
        <v>2001</v>
      </c>
      <c r="BL1" s="4">
        <v>2000</v>
      </c>
      <c r="BM1" s="4">
        <v>1999</v>
      </c>
      <c r="BN1" s="4">
        <v>1998</v>
      </c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</row>
    <row r="2" spans="1:284" s="11" customFormat="1" x14ac:dyDescent="0.25">
      <c r="A2" s="6" t="s">
        <v>32</v>
      </c>
      <c r="B2" s="7">
        <f t="shared" ref="B2:D5" si="0">(V2-Y2)/Y2</f>
        <v>1.3412625563248117</v>
      </c>
      <c r="C2" s="7">
        <f t="shared" si="0"/>
        <v>1.2638717347583845</v>
      </c>
      <c r="D2" s="7">
        <f t="shared" si="0"/>
        <v>1.0900409976773766</v>
      </c>
      <c r="E2" s="7">
        <f>(AQ2-AR2)/AR2</f>
        <v>0.63651107981679556</v>
      </c>
      <c r="F2" s="7">
        <f t="shared" ref="F2:H5" si="1">(Y2-AB2)/AB2</f>
        <v>0.67458395513779712</v>
      </c>
      <c r="G2" s="7">
        <f t="shared" si="1"/>
        <v>0.75822761798125571</v>
      </c>
      <c r="H2" s="7">
        <f t="shared" si="1"/>
        <v>0.66070798410443998</v>
      </c>
      <c r="I2" s="7">
        <f>(AR2-AS2)/AS2</f>
        <v>0.38560450801580048</v>
      </c>
      <c r="J2" s="7">
        <f t="shared" ref="J2:L5" si="2">(AB2-AE2)/AE2</f>
        <v>0.25434287275220974</v>
      </c>
      <c r="K2" s="7">
        <f t="shared" si="2"/>
        <v>0.19707377061452439</v>
      </c>
      <c r="L2" s="7">
        <f t="shared" si="2"/>
        <v>0.25410812756551887</v>
      </c>
      <c r="M2" s="7">
        <f>(AS2-AT2)/AT2</f>
        <v>9.6005097591728469E-2</v>
      </c>
      <c r="N2" s="7">
        <f t="shared" ref="N2:P5" si="3">(AE2-AH2)/AH2</f>
        <v>6.6905188170670163E-2</v>
      </c>
      <c r="O2" s="7">
        <f t="shared" si="3"/>
        <v>7.8846603778436095E-2</v>
      </c>
      <c r="P2" s="7">
        <f t="shared" si="3"/>
        <v>9.1634002771750295E-2</v>
      </c>
      <c r="Q2" s="7">
        <f>(AT2-AU2)/AU2</f>
        <v>0.17158431297928925</v>
      </c>
      <c r="R2" s="7">
        <f t="shared" ref="R2:T5" si="4">(AH2-AK2)/AK2</f>
        <v>0.21309907778784482</v>
      </c>
      <c r="S2" s="7">
        <f t="shared" si="4"/>
        <v>0.22898727149799375</v>
      </c>
      <c r="T2" s="7">
        <f t="shared" si="4"/>
        <v>0.25509435103724409</v>
      </c>
      <c r="U2" s="7">
        <f>(AU2-AV2)/AV2</f>
        <v>0.1562091103465591</v>
      </c>
      <c r="V2" s="8">
        <v>1434919465.2351012</v>
      </c>
      <c r="W2" s="8">
        <v>891175968.53362703</v>
      </c>
      <c r="X2" s="8">
        <v>377107433.47102422</v>
      </c>
      <c r="Y2" s="8">
        <v>612882763.34439003</v>
      </c>
      <c r="Z2" s="8">
        <v>393651263.38694239</v>
      </c>
      <c r="AA2" s="8">
        <v>180430639.34635571</v>
      </c>
      <c r="AB2" s="8">
        <v>365991063.908144</v>
      </c>
      <c r="AC2" s="8">
        <v>223890956.64355505</v>
      </c>
      <c r="AD2" s="8">
        <v>108646818.75041111</v>
      </c>
      <c r="AE2" s="8">
        <v>291779123.44262511</v>
      </c>
      <c r="AF2" s="9">
        <v>187031879.01997</v>
      </c>
      <c r="AG2" s="9">
        <v>86632736.334559023</v>
      </c>
      <c r="AH2" s="9">
        <v>273481773.89868492</v>
      </c>
      <c r="AI2" s="9">
        <v>173362810.21317554</v>
      </c>
      <c r="AJ2" s="9">
        <v>79360606.315478668</v>
      </c>
      <c r="AK2" s="9">
        <v>225440591.70945418</v>
      </c>
      <c r="AL2" s="9">
        <v>141061518.07566425</v>
      </c>
      <c r="AM2" s="9">
        <v>63230789.183213919</v>
      </c>
      <c r="AN2" s="9">
        <v>202276540.92087719</v>
      </c>
      <c r="AO2" s="9">
        <v>137581347.14117506</v>
      </c>
      <c r="AP2" s="9">
        <v>64038913.741581231</v>
      </c>
      <c r="AQ2" s="9">
        <v>941824268.12166071</v>
      </c>
      <c r="AR2" s="9">
        <v>575507419.25138462</v>
      </c>
      <c r="AS2" s="9">
        <v>415347536.70476794</v>
      </c>
      <c r="AT2" s="9">
        <v>378964967.97087759</v>
      </c>
      <c r="AU2" s="9">
        <v>323463675.44576091</v>
      </c>
      <c r="AV2" s="9">
        <v>279762261.47258669</v>
      </c>
      <c r="AW2" s="9">
        <v>262119356.44707149</v>
      </c>
      <c r="AX2" s="9">
        <v>205548635.60467705</v>
      </c>
      <c r="AY2" s="9">
        <v>182242406.84670353</v>
      </c>
      <c r="AZ2" s="9">
        <v>159161286.355993</v>
      </c>
      <c r="BA2" s="9">
        <v>151228032.99957004</v>
      </c>
      <c r="BB2" s="9">
        <v>114133572.40862143</v>
      </c>
      <c r="BC2" s="9">
        <v>82206723.788795754</v>
      </c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</row>
    <row r="3" spans="1:284" x14ac:dyDescent="0.25">
      <c r="A3" s="6" t="s">
        <v>33</v>
      </c>
      <c r="B3" s="7">
        <f t="shared" si="0"/>
        <v>1.0452918877932671</v>
      </c>
      <c r="C3" s="7">
        <f t="shared" si="0"/>
        <v>0.98817694283379498</v>
      </c>
      <c r="D3" s="7">
        <f t="shared" si="0"/>
        <v>0.78792679580364378</v>
      </c>
      <c r="E3" s="7">
        <f>(AQ3-AR3)/AR3</f>
        <v>0.39899123781895512</v>
      </c>
      <c r="F3" s="7">
        <f t="shared" si="1"/>
        <v>0.34044826444882625</v>
      </c>
      <c r="G3" s="7">
        <f t="shared" si="1"/>
        <v>0.34784404532156477</v>
      </c>
      <c r="H3" s="7">
        <f t="shared" si="1"/>
        <v>0.20005712111411572</v>
      </c>
      <c r="I3" s="7">
        <f>(AR3-AS3)/AS3</f>
        <v>8.2132349942464961E-2</v>
      </c>
      <c r="J3" s="7">
        <f t="shared" si="2"/>
        <v>6.9480999211376307E-2</v>
      </c>
      <c r="K3" s="7">
        <f t="shared" si="2"/>
        <v>-4.1271326578244026E-2</v>
      </c>
      <c r="L3" s="7">
        <f t="shared" si="2"/>
        <v>-7.4865311993262809E-2</v>
      </c>
      <c r="M3" s="7">
        <f>(AS3-AT3)/AT3</f>
        <v>-9.9584995897063155E-2</v>
      </c>
      <c r="N3" s="7">
        <f t="shared" si="3"/>
        <v>-0.1220013738610963</v>
      </c>
      <c r="O3" s="7">
        <f t="shared" si="3"/>
        <v>-0.10853852855490642</v>
      </c>
      <c r="P3" s="7">
        <f t="shared" si="3"/>
        <v>1.5508109621840273E-2</v>
      </c>
      <c r="Q3" s="7">
        <f>(AT3-AU3)/AU3</f>
        <v>0.20093471778334682</v>
      </c>
      <c r="R3" s="7">
        <f t="shared" si="4"/>
        <v>0.24438066453353854</v>
      </c>
      <c r="S3" s="7">
        <f t="shared" si="4"/>
        <v>0.30578153381583284</v>
      </c>
      <c r="T3" s="7">
        <f t="shared" si="4"/>
        <v>0.30317302190419104</v>
      </c>
      <c r="U3" s="7">
        <f>(AU3-AV3)/AV3</f>
        <v>0.26306316354281134</v>
      </c>
      <c r="V3" s="8">
        <v>1250423102.3623791</v>
      </c>
      <c r="W3" s="8">
        <v>737951826.39288235</v>
      </c>
      <c r="X3" s="8">
        <v>291508848.22497559</v>
      </c>
      <c r="Y3" s="8">
        <v>611366577.95650959</v>
      </c>
      <c r="Z3" s="8">
        <v>371170095.82711607</v>
      </c>
      <c r="AA3" s="8">
        <v>163042943.87732309</v>
      </c>
      <c r="AB3" s="8">
        <v>456091140.68113256</v>
      </c>
      <c r="AC3" s="8">
        <v>275380595.48911935</v>
      </c>
      <c r="AD3" s="8">
        <v>135862652.70936134</v>
      </c>
      <c r="AE3" s="8">
        <v>426460255.97224188</v>
      </c>
      <c r="AF3" s="9">
        <v>287235172.08082521</v>
      </c>
      <c r="AG3" s="9">
        <v>146857159.79592794</v>
      </c>
      <c r="AH3" s="9">
        <v>485718591.43749249</v>
      </c>
      <c r="AI3" s="9">
        <v>322207051.32124877</v>
      </c>
      <c r="AJ3" s="9">
        <v>144614462.85309854</v>
      </c>
      <c r="AK3" s="9">
        <v>390329587.46555758</v>
      </c>
      <c r="AL3" s="9">
        <v>246754179.75905669</v>
      </c>
      <c r="AM3" s="9">
        <v>110971037.93768573</v>
      </c>
      <c r="AN3" s="9">
        <v>299983548.44753581</v>
      </c>
      <c r="AO3" s="9">
        <v>190580644.18371922</v>
      </c>
      <c r="AP3" s="9">
        <v>87551087.701904014</v>
      </c>
      <c r="AQ3" s="9">
        <v>877512122.52628207</v>
      </c>
      <c r="AR3" s="9">
        <v>627246332.07448423</v>
      </c>
      <c r="AS3" s="9">
        <v>579639202.27302492</v>
      </c>
      <c r="AT3" s="9">
        <v>643746716.38274884</v>
      </c>
      <c r="AU3" s="9">
        <v>536038060.06288111</v>
      </c>
      <c r="AV3" s="9">
        <v>424395291.96570712</v>
      </c>
      <c r="AW3" s="9">
        <v>379204122.90039396</v>
      </c>
      <c r="AX3" s="9">
        <v>337616873.67449731</v>
      </c>
      <c r="AY3" s="9">
        <v>291180472.70525616</v>
      </c>
      <c r="AZ3" s="9">
        <v>225758830.35953707</v>
      </c>
      <c r="BA3" s="9">
        <v>201580517.50351405</v>
      </c>
      <c r="BB3" s="9">
        <v>141699654.60440579</v>
      </c>
      <c r="BC3" s="9">
        <v>117819477.69176675</v>
      </c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</row>
    <row r="4" spans="1:284" x14ac:dyDescent="0.25">
      <c r="A4" s="6" t="s">
        <v>34</v>
      </c>
      <c r="B4" s="7">
        <f t="shared" si="0"/>
        <v>1.1934604961633131</v>
      </c>
      <c r="C4" s="7">
        <f t="shared" si="0"/>
        <v>1.1300762266898834</v>
      </c>
      <c r="D4" s="7">
        <f t="shared" si="0"/>
        <v>0.94663087455136175</v>
      </c>
      <c r="E4" s="7">
        <f>(AQ4-AR4)/AR4</f>
        <v>0.51264245789495755</v>
      </c>
      <c r="F4" s="7">
        <f t="shared" si="1"/>
        <v>0.48920550094202697</v>
      </c>
      <c r="G4" s="7">
        <f t="shared" si="1"/>
        <v>0.53187449985297353</v>
      </c>
      <c r="H4" s="7">
        <f t="shared" si="1"/>
        <v>0.40474551424560368</v>
      </c>
      <c r="I4" s="7">
        <f>(AR4-AS4)/AS4</f>
        <v>0.2088138506866202</v>
      </c>
      <c r="J4" s="7">
        <f t="shared" si="2"/>
        <v>0.14457968770663618</v>
      </c>
      <c r="K4" s="7">
        <f t="shared" si="2"/>
        <v>5.2722408132385781E-2</v>
      </c>
      <c r="L4" s="7">
        <f t="shared" si="2"/>
        <v>4.7195084292329118E-2</v>
      </c>
      <c r="M4" s="7">
        <f>(AS4-AT4)/AT4</f>
        <v>-2.7109248676821691E-2</v>
      </c>
      <c r="N4" s="7">
        <f t="shared" si="3"/>
        <v>-5.3952800593256717E-2</v>
      </c>
      <c r="O4" s="7">
        <f t="shared" si="3"/>
        <v>-4.2986493100427001E-2</v>
      </c>
      <c r="P4" s="7">
        <f t="shared" si="3"/>
        <v>4.2481634215941845E-2</v>
      </c>
      <c r="Q4" s="7">
        <f>(AT4-AU4)/AU4</f>
        <v>0.18988902767997207</v>
      </c>
      <c r="R4" s="7">
        <f t="shared" si="4"/>
        <v>0.23292811346163037</v>
      </c>
      <c r="S4" s="7">
        <f t="shared" si="4"/>
        <v>0.27784889652823164</v>
      </c>
      <c r="T4" s="7">
        <f t="shared" si="4"/>
        <v>0.28572169919396939</v>
      </c>
      <c r="U4" s="7">
        <f>(AU4-AV4)/AV4</f>
        <v>0.22060997757082379</v>
      </c>
      <c r="V4" s="9">
        <f t="shared" ref="V4:BC4" si="5">SUM(V2:V3)</f>
        <v>2685342567.5974803</v>
      </c>
      <c r="W4" s="9">
        <f t="shared" si="5"/>
        <v>1629127794.9265094</v>
      </c>
      <c r="X4" s="9">
        <f t="shared" si="5"/>
        <v>668616281.69599986</v>
      </c>
      <c r="Y4" s="9">
        <f t="shared" si="5"/>
        <v>1224249341.3008995</v>
      </c>
      <c r="Z4" s="9">
        <f t="shared" si="5"/>
        <v>764821359.2140584</v>
      </c>
      <c r="AA4" s="9">
        <f t="shared" si="5"/>
        <v>343473583.22367883</v>
      </c>
      <c r="AB4" s="9">
        <f t="shared" si="5"/>
        <v>822082204.58927655</v>
      </c>
      <c r="AC4" s="9">
        <f t="shared" si="5"/>
        <v>499271552.1326744</v>
      </c>
      <c r="AD4" s="9">
        <f t="shared" si="5"/>
        <v>244509471.45977247</v>
      </c>
      <c r="AE4" s="9">
        <f t="shared" si="5"/>
        <v>718239379.41486692</v>
      </c>
      <c r="AF4" s="9">
        <f t="shared" si="5"/>
        <v>474267051.10079521</v>
      </c>
      <c r="AG4" s="9">
        <f t="shared" si="5"/>
        <v>233489896.13048697</v>
      </c>
      <c r="AH4" s="9">
        <f t="shared" si="5"/>
        <v>759200365.33617735</v>
      </c>
      <c r="AI4" s="9">
        <f t="shared" si="5"/>
        <v>495569861.5344243</v>
      </c>
      <c r="AJ4" s="9">
        <f t="shared" si="5"/>
        <v>223975069.16857719</v>
      </c>
      <c r="AK4" s="9">
        <f t="shared" si="5"/>
        <v>615770179.17501175</v>
      </c>
      <c r="AL4" s="9">
        <f t="shared" si="5"/>
        <v>387815697.83472097</v>
      </c>
      <c r="AM4" s="9">
        <f t="shared" si="5"/>
        <v>174201827.12089965</v>
      </c>
      <c r="AN4" s="9">
        <f t="shared" si="5"/>
        <v>502260089.36841297</v>
      </c>
      <c r="AO4" s="9">
        <f t="shared" si="5"/>
        <v>328161991.32489431</v>
      </c>
      <c r="AP4" s="9">
        <f t="shared" si="5"/>
        <v>151590001.44348526</v>
      </c>
      <c r="AQ4" s="9">
        <f t="shared" si="5"/>
        <v>1819336390.6479428</v>
      </c>
      <c r="AR4" s="9">
        <f t="shared" si="5"/>
        <v>1202753751.3258688</v>
      </c>
      <c r="AS4" s="9">
        <f t="shared" si="5"/>
        <v>994986738.97779286</v>
      </c>
      <c r="AT4" s="9">
        <f t="shared" si="5"/>
        <v>1022711684.3536265</v>
      </c>
      <c r="AU4" s="9">
        <f t="shared" si="5"/>
        <v>859501735.50864196</v>
      </c>
      <c r="AV4" s="9">
        <f t="shared" si="5"/>
        <v>704157553.43829381</v>
      </c>
      <c r="AW4" s="9">
        <f t="shared" si="5"/>
        <v>641323479.34746552</v>
      </c>
      <c r="AX4" s="9">
        <f t="shared" si="5"/>
        <v>543165509.27917433</v>
      </c>
      <c r="AY4" s="9">
        <f t="shared" si="5"/>
        <v>473422879.55195969</v>
      </c>
      <c r="AZ4" s="9">
        <f t="shared" si="5"/>
        <v>384920116.71553004</v>
      </c>
      <c r="BA4" s="9">
        <f t="shared" si="5"/>
        <v>352808550.50308406</v>
      </c>
      <c r="BB4" s="9">
        <f t="shared" si="5"/>
        <v>255833227.01302722</v>
      </c>
      <c r="BC4" s="9">
        <f t="shared" si="5"/>
        <v>200026201.48056251</v>
      </c>
      <c r="BD4" s="10">
        <v>267077456</v>
      </c>
      <c r="BE4" s="10">
        <v>247402873</v>
      </c>
      <c r="BF4" s="10">
        <v>226412643</v>
      </c>
      <c r="BG4" s="10">
        <v>179547342</v>
      </c>
      <c r="BH4" s="10">
        <v>146656800</v>
      </c>
      <c r="BI4" s="10">
        <v>97573332</v>
      </c>
      <c r="BJ4" s="10">
        <v>70474243</v>
      </c>
      <c r="BK4" s="10">
        <v>44356407</v>
      </c>
      <c r="BL4" s="10">
        <v>38066601</v>
      </c>
      <c r="BM4" s="10">
        <v>21332540</v>
      </c>
      <c r="BN4" s="10">
        <v>16861565</v>
      </c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</row>
    <row r="5" spans="1:284" x14ac:dyDescent="0.25">
      <c r="A5" s="6" t="s">
        <v>35</v>
      </c>
      <c r="B5" s="7">
        <f t="shared" si="0"/>
        <v>1.071462672281942</v>
      </c>
      <c r="C5" s="7">
        <f t="shared" si="0"/>
        <v>0.98524453543562152</v>
      </c>
      <c r="D5" s="7">
        <f t="shared" si="0"/>
        <v>0.79684528678481881</v>
      </c>
      <c r="E5" s="7">
        <f>(AQ5-AR5)/AR5</f>
        <v>0.43590986268418536</v>
      </c>
      <c r="F5" s="7">
        <f t="shared" si="1"/>
        <v>0.39664230054015448</v>
      </c>
      <c r="G5" s="7">
        <f t="shared" si="1"/>
        <v>0.41724858167879064</v>
      </c>
      <c r="H5" s="7">
        <f t="shared" si="1"/>
        <v>0.30311901040998002</v>
      </c>
      <c r="I5" s="7">
        <f>(AR5-AS5)/AS5</f>
        <v>0.17081005262635029</v>
      </c>
      <c r="J5" s="7">
        <f t="shared" si="2"/>
        <v>0.10961435588516306</v>
      </c>
      <c r="K5" s="7">
        <f t="shared" si="2"/>
        <v>1.3454371365880208E-2</v>
      </c>
      <c r="L5" s="7">
        <f t="shared" si="2"/>
        <v>4.6627309160198416E-2</v>
      </c>
      <c r="M5" s="7">
        <f>(AS5-AT5)/AT5</f>
        <v>0.14711155279700633</v>
      </c>
      <c r="N5" s="7">
        <f t="shared" si="3"/>
        <v>0.17272370319424044</v>
      </c>
      <c r="O5" s="7">
        <f t="shared" si="3"/>
        <v>0.2382371443651139</v>
      </c>
      <c r="P5" s="7">
        <f t="shared" si="3"/>
        <v>0.29538456424591464</v>
      </c>
      <c r="Q5" s="7">
        <f>(AT5-AU5)/AU5</f>
        <v>0.19946663945433646</v>
      </c>
      <c r="R5" s="7">
        <f t="shared" si="4"/>
        <v>0.22189320428227355</v>
      </c>
      <c r="S5" s="7">
        <f t="shared" si="4"/>
        <v>0.21453452352355176</v>
      </c>
      <c r="T5" s="7">
        <f t="shared" si="4"/>
        <v>0.21692068725074032</v>
      </c>
      <c r="U5" s="7">
        <f>(AU5-AV5)/AV5</f>
        <v>0.1930832015246568</v>
      </c>
      <c r="V5" s="8">
        <v>10191780979.639027</v>
      </c>
      <c r="W5" s="8">
        <v>5933613432.8334885</v>
      </c>
      <c r="X5" s="8">
        <v>2508272897.7633071</v>
      </c>
      <c r="Y5" s="8">
        <v>4920089131.2280655</v>
      </c>
      <c r="Z5" s="8">
        <v>2988857708.4190173</v>
      </c>
      <c r="AA5" s="8">
        <v>1395931478.4699576</v>
      </c>
      <c r="AB5" s="8">
        <v>3522798306.5708451</v>
      </c>
      <c r="AC5" s="8">
        <v>2108915646.1730866</v>
      </c>
      <c r="AD5" s="8">
        <v>1071223324.4381704</v>
      </c>
      <c r="AE5" s="8">
        <v>3174795178.0604296</v>
      </c>
      <c r="AF5" s="9">
        <v>2080918199.92922</v>
      </c>
      <c r="AG5" s="9">
        <v>1023500261.3276999</v>
      </c>
      <c r="AH5" s="9">
        <v>2707197926.854372</v>
      </c>
      <c r="AI5" s="9">
        <v>1680549004.2024035</v>
      </c>
      <c r="AJ5" s="9">
        <v>790113059.53264356</v>
      </c>
      <c r="AK5" s="8">
        <v>2215576547.4156556</v>
      </c>
      <c r="AL5" s="8">
        <v>1383698010.7628987</v>
      </c>
      <c r="AM5" s="9">
        <v>649272436.41297781</v>
      </c>
      <c r="AN5" s="8">
        <v>1861299724.7012157</v>
      </c>
      <c r="AO5" s="8">
        <v>1195123295.2359281</v>
      </c>
      <c r="AP5" s="9">
        <v>563890602.00317669</v>
      </c>
      <c r="AQ5" s="9">
        <v>7248788982.9947643</v>
      </c>
      <c r="AR5" s="9">
        <v>5048220066.8532257</v>
      </c>
      <c r="AS5" s="9">
        <v>4311732766.1554537</v>
      </c>
      <c r="AT5" s="9">
        <v>3758773726.6198215</v>
      </c>
      <c r="AU5" s="9">
        <v>3133704267.3648429</v>
      </c>
      <c r="AV5" s="9">
        <v>2626559709.633193</v>
      </c>
      <c r="AW5" s="9">
        <v>2350941343.2848458</v>
      </c>
      <c r="AX5" s="9">
        <v>2054897827.6527181</v>
      </c>
      <c r="AY5" s="9">
        <v>1823427315.1072979</v>
      </c>
      <c r="AZ5" s="9">
        <v>1581479250.8717508</v>
      </c>
      <c r="BA5" s="9">
        <v>1404927614.9083989</v>
      </c>
      <c r="BB5" s="9">
        <v>1167664479.1556499</v>
      </c>
      <c r="BC5" s="9">
        <v>1006372481.6056621</v>
      </c>
      <c r="BD5" s="9">
        <v>1002756496.347681</v>
      </c>
      <c r="BE5" s="9">
        <v>887714413.79015005</v>
      </c>
      <c r="BF5" s="9">
        <v>795757108.82506907</v>
      </c>
      <c r="BG5" s="9">
        <v>680275847.30718803</v>
      </c>
      <c r="BH5" s="9">
        <v>582852798.81689095</v>
      </c>
      <c r="BI5" s="9">
        <v>472171775.30692804</v>
      </c>
      <c r="BJ5" s="9">
        <v>362109647.62579018</v>
      </c>
      <c r="BK5" s="9">
        <v>247266207.4787415</v>
      </c>
      <c r="BL5" s="9">
        <v>171494210.04633403</v>
      </c>
      <c r="BM5" s="9">
        <v>107374257.94967401</v>
      </c>
      <c r="BN5" s="9">
        <v>71944699.611838803</v>
      </c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</row>
    <row r="6" spans="1:284" x14ac:dyDescent="0.25">
      <c r="D6" s="7"/>
      <c r="I6" s="7"/>
      <c r="K6" s="7"/>
      <c r="L6" s="7"/>
      <c r="M6" s="7"/>
      <c r="P6" s="7"/>
      <c r="Q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2"/>
      <c r="AN6" s="7"/>
      <c r="AO6" s="7"/>
      <c r="AP6" s="12"/>
      <c r="AQ6" s="12"/>
      <c r="AR6" s="12"/>
      <c r="AS6" s="12"/>
      <c r="AT6" s="12"/>
      <c r="AU6" s="12"/>
      <c r="AV6" s="13"/>
      <c r="AW6" s="9"/>
      <c r="AX6" s="9"/>
      <c r="AY6" s="9"/>
      <c r="AZ6" s="9"/>
      <c r="BA6" s="9"/>
      <c r="BB6" s="14"/>
      <c r="BC6" s="9"/>
      <c r="BD6" s="15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</row>
    <row r="7" spans="1:284" ht="30" x14ac:dyDescent="0.25">
      <c r="A7" s="6" t="s">
        <v>36</v>
      </c>
      <c r="B7" s="7">
        <f t="shared" ref="B7:D10" si="6">(V7-Y7)/Y7</f>
        <v>0.84455048573216107</v>
      </c>
      <c r="C7" s="7">
        <f t="shared" si="6"/>
        <v>0.91009561746110201</v>
      </c>
      <c r="D7" s="7">
        <f t="shared" si="6"/>
        <v>0.9757486502663868</v>
      </c>
      <c r="E7" s="7">
        <f>(AQ7-AR7)/AR7</f>
        <v>0.61543308769865901</v>
      </c>
      <c r="F7" s="7">
        <f t="shared" ref="F7:H10" si="7">(Y7-AB7)/AB7</f>
        <v>0.72381496327327277</v>
      </c>
      <c r="G7" s="7">
        <f t="shared" si="7"/>
        <v>0.92755636140029152</v>
      </c>
      <c r="H7" s="7">
        <f t="shared" si="7"/>
        <v>0.85957309830683282</v>
      </c>
      <c r="I7" s="7">
        <f>(AR7-AS7)/AS7</f>
        <v>0.80808111320614684</v>
      </c>
      <c r="J7" s="7">
        <f t="shared" ref="J7:L10" si="8">(AB7-AE7)/AE7</f>
        <v>0.72404187804045572</v>
      </c>
      <c r="K7" s="7">
        <f t="shared" si="8"/>
        <v>0.5705772243320647</v>
      </c>
      <c r="L7" s="7">
        <f t="shared" si="8"/>
        <v>0.78413061016765417</v>
      </c>
      <c r="M7" s="7">
        <f>(AS7-AT7)/AT7</f>
        <v>-0.38861786267006415</v>
      </c>
      <c r="N7" s="7">
        <f t="shared" ref="N7:P10" si="9">(AE7-AH7)/AH7</f>
        <v>-0.49488676388504799</v>
      </c>
      <c r="O7" s="7">
        <f t="shared" si="9"/>
        <v>-0.53541386662867141</v>
      </c>
      <c r="P7" s="7">
        <f t="shared" si="9"/>
        <v>-0.58503702023918647</v>
      </c>
      <c r="Q7" s="7">
        <f>(AT7-AU7)/AU7</f>
        <v>2.076681180043214E-2</v>
      </c>
      <c r="R7" s="7">
        <f t="shared" ref="R7:T10" si="10">(AH7-AK7)/AK7</f>
        <v>0.16171863338828371</v>
      </c>
      <c r="S7" s="7">
        <f t="shared" si="10"/>
        <v>0.31451865935903534</v>
      </c>
      <c r="T7" s="7">
        <f t="shared" si="10"/>
        <v>0.36320273197528574</v>
      </c>
      <c r="U7" s="7">
        <f>(AU7-AV7)/AV7</f>
        <v>0.26785706877108251</v>
      </c>
      <c r="V7" s="9">
        <v>40516976.492139995</v>
      </c>
      <c r="W7" s="9">
        <v>27355604.784869995</v>
      </c>
      <c r="X7" s="9">
        <v>12668230.31587</v>
      </c>
      <c r="Y7" s="9">
        <v>21965772.58554</v>
      </c>
      <c r="Z7" s="9">
        <v>14321589.20988</v>
      </c>
      <c r="AA7" s="9">
        <v>6411863.3279400012</v>
      </c>
      <c r="AB7" s="9">
        <v>12742535.047862798</v>
      </c>
      <c r="AC7" s="9">
        <v>7429919.8180000018</v>
      </c>
      <c r="AD7" s="9">
        <v>3448029.7299299994</v>
      </c>
      <c r="AE7" s="9">
        <v>7391082.0903874738</v>
      </c>
      <c r="AF7" s="9">
        <v>4730693.7238694513</v>
      </c>
      <c r="AG7" s="9">
        <v>1932610.600524358</v>
      </c>
      <c r="AH7" s="9">
        <v>14632525.069498349</v>
      </c>
      <c r="AI7" s="9">
        <v>10182597.766189378</v>
      </c>
      <c r="AJ7" s="9">
        <v>4657308.470356375</v>
      </c>
      <c r="AK7" s="9">
        <v>12595584.377278116</v>
      </c>
      <c r="AL7" s="9">
        <v>7746255.7824431751</v>
      </c>
      <c r="AM7" s="9">
        <v>3416445.96296247</v>
      </c>
      <c r="AN7" s="9">
        <v>10233581.585768349</v>
      </c>
      <c r="AO7" s="9">
        <v>6811009.5027458481</v>
      </c>
      <c r="AP7" s="9">
        <v>2940310.6840807558</v>
      </c>
      <c r="AQ7" s="9">
        <v>32608179.576929998</v>
      </c>
      <c r="AR7" s="9">
        <v>20185410.231619999</v>
      </c>
      <c r="AS7" s="9">
        <v>11163995.953603314</v>
      </c>
      <c r="AT7" s="9">
        <v>18260258.636863969</v>
      </c>
      <c r="AU7" s="9">
        <v>17888766</v>
      </c>
      <c r="AV7" s="9">
        <v>14109450.063909294</v>
      </c>
      <c r="AW7" s="9">
        <v>12398709</v>
      </c>
      <c r="AX7" s="9">
        <v>12074450</v>
      </c>
      <c r="AY7" s="9">
        <v>11254193</v>
      </c>
      <c r="AZ7" s="9">
        <v>8814766</v>
      </c>
      <c r="BA7" s="9">
        <v>7437519</v>
      </c>
      <c r="BB7" s="9">
        <v>4289083</v>
      </c>
      <c r="BC7" s="9">
        <v>2983390</v>
      </c>
      <c r="BD7" s="10">
        <v>6077874</v>
      </c>
      <c r="BE7" s="10">
        <v>9089259</v>
      </c>
      <c r="BF7" s="10">
        <v>7140153</v>
      </c>
      <c r="BG7" s="10">
        <v>5239521</v>
      </c>
      <c r="BH7" s="10">
        <v>3849272</v>
      </c>
      <c r="BI7" s="10">
        <v>2927706</v>
      </c>
      <c r="BJ7" s="10">
        <v>1992536</v>
      </c>
      <c r="BK7" s="10">
        <v>861409</v>
      </c>
      <c r="BL7" s="10">
        <v>1009778</v>
      </c>
      <c r="BM7" s="10">
        <v>396085</v>
      </c>
      <c r="BN7" s="10">
        <v>511370</v>
      </c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</row>
    <row r="8" spans="1:284" x14ac:dyDescent="0.25">
      <c r="A8" s="6" t="s">
        <v>37</v>
      </c>
      <c r="B8" s="7">
        <f t="shared" si="6"/>
        <v>0.37185810145825821</v>
      </c>
      <c r="C8" s="7">
        <f t="shared" si="6"/>
        <v>1.4989363134377833</v>
      </c>
      <c r="D8" s="7">
        <f t="shared" si="6"/>
        <v>0.84497147297358122</v>
      </c>
      <c r="E8" s="7">
        <f>(AQ8-AR8)/AR8</f>
        <v>7.0761934528883547E-2</v>
      </c>
      <c r="F8" s="7">
        <f t="shared" si="7"/>
        <v>-0.26441937168764845</v>
      </c>
      <c r="G8" s="7">
        <f t="shared" si="7"/>
        <v>-0.56855014690823757</v>
      </c>
      <c r="H8" s="7">
        <f t="shared" si="7"/>
        <v>-0.42044749101418427</v>
      </c>
      <c r="I8" s="7">
        <f>(AR8-AS8)/AS8</f>
        <v>-5.8983930805771051E-2</v>
      </c>
      <c r="J8" s="7">
        <f t="shared" si="8"/>
        <v>0.25259485212304683</v>
      </c>
      <c r="K8" s="7">
        <f t="shared" si="8"/>
        <v>0.34268135535376248</v>
      </c>
      <c r="L8" s="7">
        <f t="shared" si="8"/>
        <v>1.7449621422306549</v>
      </c>
      <c r="M8" s="7">
        <f>(AS8-AT8)/AT8</f>
        <v>-0.10878540704588725</v>
      </c>
      <c r="N8" s="7">
        <f t="shared" si="9"/>
        <v>-0.27589793971998622</v>
      </c>
      <c r="O8" s="7">
        <f t="shared" si="9"/>
        <v>-0.26714612715607711</v>
      </c>
      <c r="P8" s="7">
        <f t="shared" si="9"/>
        <v>-0.71456710064801132</v>
      </c>
      <c r="Q8" s="7">
        <f>(AT8-AU8)/AU8</f>
        <v>-0.16074883379013258</v>
      </c>
      <c r="R8" s="7">
        <f t="shared" si="10"/>
        <v>-0.17394264727594988</v>
      </c>
      <c r="S8" s="7">
        <f t="shared" si="10"/>
        <v>-0.22612423026264269</v>
      </c>
      <c r="T8" s="7">
        <f t="shared" si="10"/>
        <v>-0.41974643694949637</v>
      </c>
      <c r="U8" s="7">
        <f>(AU8-AV8)/AV8</f>
        <v>3.7404875084446738E-2</v>
      </c>
      <c r="V8" s="9">
        <v>2624353.9912299998</v>
      </c>
      <c r="W8" s="9">
        <v>2139214.9912299998</v>
      </c>
      <c r="X8" s="9">
        <v>819868.42316000001</v>
      </c>
      <c r="Y8" s="9">
        <v>1912992.3047</v>
      </c>
      <c r="Z8" s="9">
        <v>856050.22414000006</v>
      </c>
      <c r="AA8" s="9">
        <v>444380</v>
      </c>
      <c r="AB8" s="9">
        <v>2600656.176997202</v>
      </c>
      <c r="AC8" s="9">
        <v>1984124.5002299999</v>
      </c>
      <c r="AD8" s="9">
        <v>766764</v>
      </c>
      <c r="AE8" s="9">
        <v>2076214.9649499999</v>
      </c>
      <c r="AF8" s="9">
        <v>1477732.9649499999</v>
      </c>
      <c r="AG8" s="9">
        <v>279335</v>
      </c>
      <c r="AH8" s="9">
        <v>2867296.0330303679</v>
      </c>
      <c r="AI8" s="9">
        <v>2016408.7544703679</v>
      </c>
      <c r="AJ8" s="9">
        <v>978636.31219164794</v>
      </c>
      <c r="AK8" s="9">
        <v>3471061.6927202716</v>
      </c>
      <c r="AL8" s="9">
        <v>2605597.478720272</v>
      </c>
      <c r="AM8" s="9">
        <v>1686566.6572502721</v>
      </c>
      <c r="AN8" s="9">
        <v>2680594.9179914137</v>
      </c>
      <c r="AO8" s="9">
        <v>1956509.2082909341</v>
      </c>
      <c r="AP8" s="9">
        <v>978462.46479336696</v>
      </c>
      <c r="AQ8" s="9">
        <v>3526176.6946999999</v>
      </c>
      <c r="AR8" s="9">
        <v>3293147.2262800001</v>
      </c>
      <c r="AS8" s="9">
        <v>3499565.3465299997</v>
      </c>
      <c r="AT8" s="9">
        <v>3926737.0330303679</v>
      </c>
      <c r="AU8" s="9">
        <v>4678858</v>
      </c>
      <c r="AV8" s="9">
        <v>4510156.1717831064</v>
      </c>
      <c r="AW8" s="9">
        <v>4913758</v>
      </c>
      <c r="AX8" s="9">
        <v>4983940</v>
      </c>
      <c r="AY8" s="9">
        <v>2633873</v>
      </c>
      <c r="AZ8" s="9">
        <v>767512</v>
      </c>
      <c r="BA8" s="9">
        <v>1010937</v>
      </c>
      <c r="BB8" s="9">
        <v>555276</v>
      </c>
      <c r="BC8" s="9">
        <v>402444</v>
      </c>
      <c r="BD8" s="10">
        <v>733864</v>
      </c>
      <c r="BE8" s="10">
        <v>1141467</v>
      </c>
      <c r="BF8" s="10">
        <v>562068</v>
      </c>
      <c r="BG8" s="10">
        <v>462493</v>
      </c>
      <c r="BH8" s="10">
        <v>278255</v>
      </c>
      <c r="BI8" s="10">
        <v>209113</v>
      </c>
      <c r="BJ8" s="10">
        <v>106533</v>
      </c>
      <c r="BK8" s="10">
        <v>86471</v>
      </c>
      <c r="BL8" s="10">
        <v>40801</v>
      </c>
      <c r="BM8" s="10">
        <v>32521</v>
      </c>
      <c r="BN8" s="10">
        <v>24274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</row>
    <row r="9" spans="1:284" x14ac:dyDescent="0.25">
      <c r="A9" s="6" t="s">
        <v>38</v>
      </c>
      <c r="B9" s="7">
        <f t="shared" si="6"/>
        <v>0.80668182302021862</v>
      </c>
      <c r="C9" s="7">
        <f t="shared" si="6"/>
        <v>0.9433074493777126</v>
      </c>
      <c r="D9" s="7">
        <f t="shared" si="6"/>
        <v>0.96727246888458651</v>
      </c>
      <c r="E9" s="7">
        <f>(AQ9-AR9)/AR9</f>
        <v>0.53903647344703498</v>
      </c>
      <c r="F9" s="7">
        <f t="shared" si="7"/>
        <v>0.5563101925986641</v>
      </c>
      <c r="G9" s="7">
        <f t="shared" si="7"/>
        <v>0.61223369265736061</v>
      </c>
      <c r="H9" s="7">
        <f t="shared" si="7"/>
        <v>0.62670910304639549</v>
      </c>
      <c r="I9" s="7">
        <f>(AR9-AS9)/AS9</f>
        <v>0.60114974645937769</v>
      </c>
      <c r="J9" s="7">
        <f t="shared" si="8"/>
        <v>0.62065171665969998</v>
      </c>
      <c r="K9" s="7">
        <f t="shared" si="8"/>
        <v>0.51633333050117836</v>
      </c>
      <c r="L9" s="7">
        <f t="shared" si="8"/>
        <v>0.90546898121312369</v>
      </c>
      <c r="M9" s="7">
        <f>(AS9-AT9)/AT9</f>
        <v>-0.33909207364968369</v>
      </c>
      <c r="N9" s="7">
        <f t="shared" si="9"/>
        <v>-0.45900606641233305</v>
      </c>
      <c r="O9" s="7">
        <f t="shared" si="9"/>
        <v>-0.49107112302095168</v>
      </c>
      <c r="P9" s="7">
        <f t="shared" si="9"/>
        <v>-0.60752887299858671</v>
      </c>
      <c r="Q9" s="7">
        <f>(AT9-AU9)/AU9</f>
        <v>-1.6866123350232277E-2</v>
      </c>
      <c r="R9" s="7">
        <f t="shared" si="10"/>
        <v>8.9201879862563879E-2</v>
      </c>
      <c r="S9" s="7">
        <f t="shared" si="10"/>
        <v>0.17843696320794791</v>
      </c>
      <c r="T9" s="7">
        <f t="shared" si="10"/>
        <v>0.10443481174715644</v>
      </c>
      <c r="U9" s="7">
        <f>(AU9-AV9)/AV9</f>
        <v>0.21203551322903613</v>
      </c>
      <c r="V9" s="12">
        <f t="shared" ref="V9:BB9" si="11">SUM(V7:V8)</f>
        <v>43141330.483369991</v>
      </c>
      <c r="W9" s="12">
        <f t="shared" si="11"/>
        <v>29494819.776099995</v>
      </c>
      <c r="X9" s="12">
        <f t="shared" si="11"/>
        <v>13488098.73903</v>
      </c>
      <c r="Y9" s="12">
        <f t="shared" si="11"/>
        <v>23878764.890239999</v>
      </c>
      <c r="Z9" s="12">
        <f t="shared" si="11"/>
        <v>15177639.43402</v>
      </c>
      <c r="AA9" s="12">
        <f t="shared" si="11"/>
        <v>6856243.3279400012</v>
      </c>
      <c r="AB9" s="12">
        <f t="shared" si="11"/>
        <v>15343191.224859999</v>
      </c>
      <c r="AC9" s="12">
        <f t="shared" si="11"/>
        <v>9414044.3182300013</v>
      </c>
      <c r="AD9" s="12">
        <f t="shared" si="11"/>
        <v>4214793.7299299994</v>
      </c>
      <c r="AE9" s="12">
        <f t="shared" si="11"/>
        <v>9467297.0553374738</v>
      </c>
      <c r="AF9" s="12">
        <f t="shared" si="11"/>
        <v>6208426.6888194513</v>
      </c>
      <c r="AG9" s="12">
        <f t="shared" si="11"/>
        <v>2211945.600524358</v>
      </c>
      <c r="AH9" s="12">
        <f t="shared" si="11"/>
        <v>17499821.102528717</v>
      </c>
      <c r="AI9" s="12">
        <f t="shared" si="11"/>
        <v>12199006.520659745</v>
      </c>
      <c r="AJ9" s="12">
        <f t="shared" si="11"/>
        <v>5635944.7825480234</v>
      </c>
      <c r="AK9" s="12">
        <f t="shared" si="11"/>
        <v>16066646.069998387</v>
      </c>
      <c r="AL9" s="12">
        <f t="shared" si="11"/>
        <v>10351853.261163447</v>
      </c>
      <c r="AM9" s="12">
        <f t="shared" si="11"/>
        <v>5103012.6202127421</v>
      </c>
      <c r="AN9" s="12">
        <f t="shared" si="11"/>
        <v>12914176.503759764</v>
      </c>
      <c r="AO9" s="12">
        <f t="shared" si="11"/>
        <v>8767518.7110367827</v>
      </c>
      <c r="AP9" s="12">
        <f t="shared" si="11"/>
        <v>3918773.1488741226</v>
      </c>
      <c r="AQ9" s="12">
        <f t="shared" si="11"/>
        <v>36134356.271629997</v>
      </c>
      <c r="AR9" s="12">
        <f t="shared" si="11"/>
        <v>23478557.457899999</v>
      </c>
      <c r="AS9" s="12">
        <f t="shared" si="11"/>
        <v>14663561.300133314</v>
      </c>
      <c r="AT9" s="12">
        <f t="shared" si="11"/>
        <v>22186995.669894338</v>
      </c>
      <c r="AU9" s="12">
        <f t="shared" si="11"/>
        <v>22567624</v>
      </c>
      <c r="AV9" s="12">
        <f t="shared" si="11"/>
        <v>18619606.2356924</v>
      </c>
      <c r="AW9" s="12">
        <f t="shared" si="11"/>
        <v>17312467</v>
      </c>
      <c r="AX9" s="12">
        <f t="shared" si="11"/>
        <v>17058390</v>
      </c>
      <c r="AY9" s="12">
        <f t="shared" si="11"/>
        <v>13888066</v>
      </c>
      <c r="AZ9" s="12">
        <f t="shared" si="11"/>
        <v>9582278</v>
      </c>
      <c r="BA9" s="12">
        <f t="shared" si="11"/>
        <v>8448456</v>
      </c>
      <c r="BB9" s="12">
        <f t="shared" si="11"/>
        <v>4844359</v>
      </c>
      <c r="BC9" s="9">
        <v>3385834</v>
      </c>
      <c r="BD9" s="10">
        <v>6811738</v>
      </c>
      <c r="BE9" s="10">
        <v>10230726</v>
      </c>
      <c r="BF9" s="10">
        <v>7702221</v>
      </c>
      <c r="BG9" s="10">
        <v>5702014</v>
      </c>
      <c r="BH9" s="10">
        <v>4127527</v>
      </c>
      <c r="BI9" s="10">
        <v>3136819</v>
      </c>
      <c r="BJ9" s="10">
        <v>2099069</v>
      </c>
      <c r="BK9" s="10">
        <v>947880</v>
      </c>
      <c r="BL9" s="10">
        <v>1050579</v>
      </c>
      <c r="BM9" s="10">
        <v>428606</v>
      </c>
      <c r="BN9" s="10">
        <v>535644</v>
      </c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</row>
    <row r="10" spans="1:284" x14ac:dyDescent="0.25">
      <c r="A10" s="6" t="s">
        <v>39</v>
      </c>
      <c r="B10" s="7">
        <f t="shared" si="6"/>
        <v>0.78031632756708535</v>
      </c>
      <c r="C10" s="7">
        <f t="shared" si="6"/>
        <v>0.690504970624371</v>
      </c>
      <c r="D10" s="7">
        <f t="shared" si="6"/>
        <v>0.55479259847476536</v>
      </c>
      <c r="E10" s="7">
        <f>(AQ10-AR10)/AR10</f>
        <v>0.50900657011303951</v>
      </c>
      <c r="F10" s="7">
        <f t="shared" si="7"/>
        <v>0.1375637647200052</v>
      </c>
      <c r="G10" s="7">
        <f t="shared" si="7"/>
        <v>0.25361521789513591</v>
      </c>
      <c r="H10" s="7">
        <f t="shared" si="7"/>
        <v>0.25379184172548497</v>
      </c>
      <c r="I10" s="7">
        <f>(AR10-AS10)/AS10</f>
        <v>0.20801157125150013</v>
      </c>
      <c r="J10" s="7">
        <f t="shared" si="8"/>
        <v>0.1844077958474904</v>
      </c>
      <c r="K10" s="7">
        <f t="shared" si="8"/>
        <v>8.3758651225078213E-3</v>
      </c>
      <c r="L10" s="7">
        <f t="shared" si="8"/>
        <v>-7.2496040958743124E-2</v>
      </c>
      <c r="M10" s="7">
        <f>(AS10-AT10)/AT10</f>
        <v>-0.15079580538505757</v>
      </c>
      <c r="N10" s="7">
        <f t="shared" si="9"/>
        <v>-0.24743415338392816</v>
      </c>
      <c r="O10" s="7">
        <f t="shared" si="9"/>
        <v>-4.5381837582320651E-2</v>
      </c>
      <c r="P10" s="7">
        <f t="shared" si="9"/>
        <v>7.1650083824861655E-2</v>
      </c>
      <c r="Q10" s="7">
        <f>(AT10-AU10)/AU10</f>
        <v>0.17862950295860228</v>
      </c>
      <c r="R10" s="7">
        <f t="shared" si="10"/>
        <v>0.45549667167884295</v>
      </c>
      <c r="S10" s="7">
        <f t="shared" si="10"/>
        <v>0.26049566143208497</v>
      </c>
      <c r="T10" s="7">
        <f t="shared" si="10"/>
        <v>0.20433284750779429</v>
      </c>
      <c r="U10" s="7">
        <f>(AU10-AV10)/AV10</f>
        <v>0.19847014752340347</v>
      </c>
      <c r="V10" s="12">
        <v>143114000</v>
      </c>
      <c r="W10" s="12">
        <v>134840000</v>
      </c>
      <c r="X10" s="12">
        <v>118886206.05333</v>
      </c>
      <c r="Y10" s="12">
        <v>80386837.880419999</v>
      </c>
      <c r="Z10" s="12">
        <v>79763149.0845</v>
      </c>
      <c r="AA10" s="12">
        <v>76464350.402720004</v>
      </c>
      <c r="AB10" s="12">
        <v>70665786.282499999</v>
      </c>
      <c r="AC10" s="12">
        <v>63626500.337499999</v>
      </c>
      <c r="AD10" s="12">
        <v>60986479.460170001</v>
      </c>
      <c r="AE10" s="12">
        <v>59663391.722220004</v>
      </c>
      <c r="AF10" s="12">
        <v>63098000</v>
      </c>
      <c r="AG10" s="12">
        <v>65753336</v>
      </c>
      <c r="AH10" s="12">
        <v>79279962</v>
      </c>
      <c r="AI10" s="12">
        <v>66097632</v>
      </c>
      <c r="AJ10" s="12">
        <v>61357095</v>
      </c>
      <c r="AK10" s="12">
        <v>54469353</v>
      </c>
      <c r="AL10" s="12">
        <v>52437810</v>
      </c>
      <c r="AM10" s="12">
        <v>50946958</v>
      </c>
      <c r="AN10" s="12">
        <v>44366592</v>
      </c>
      <c r="AO10" s="12">
        <v>42409660</v>
      </c>
      <c r="AP10" s="12">
        <v>40692013</v>
      </c>
      <c r="AQ10" s="12">
        <v>106048649.02500001</v>
      </c>
      <c r="AR10" s="12">
        <v>70277128.758330002</v>
      </c>
      <c r="AS10" s="12">
        <v>58175873.833329998</v>
      </c>
      <c r="AT10" s="12">
        <v>68506343</v>
      </c>
      <c r="AU10" s="12">
        <v>58123730</v>
      </c>
      <c r="AV10" s="9">
        <v>48498271</v>
      </c>
      <c r="AW10" s="9">
        <v>40654960</v>
      </c>
      <c r="AX10" s="9">
        <v>32583650</v>
      </c>
      <c r="AY10" s="9">
        <v>28471000</v>
      </c>
      <c r="AZ10" s="9">
        <v>20259000</v>
      </c>
      <c r="BA10" s="9">
        <v>18626000</v>
      </c>
      <c r="BB10" s="9">
        <v>15798000</v>
      </c>
      <c r="BC10" s="9">
        <v>14701000</v>
      </c>
      <c r="BD10" s="10">
        <v>17139000</v>
      </c>
      <c r="BE10" s="10">
        <v>13711000</v>
      </c>
      <c r="BF10" s="10"/>
      <c r="BG10" s="10"/>
      <c r="BH10" s="10"/>
      <c r="BI10" s="10"/>
      <c r="BJ10" s="10"/>
      <c r="BK10" s="10"/>
      <c r="BL10" s="10"/>
      <c r="BM10" s="10">
        <v>733490.74074074067</v>
      </c>
      <c r="BN10" s="10">
        <v>1630124.3226012115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</row>
    <row r="11" spans="1:284" x14ac:dyDescent="0.25">
      <c r="A11" s="6" t="s">
        <v>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9"/>
      <c r="AN11" s="7"/>
      <c r="AO11" s="7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>
        <v>20106311</v>
      </c>
      <c r="BA11" s="9">
        <v>18483030</v>
      </c>
      <c r="BB11" s="9">
        <v>15675979</v>
      </c>
      <c r="BC11" s="9">
        <v>14505086</v>
      </c>
      <c r="BD11" s="10">
        <v>16971871</v>
      </c>
      <c r="BE11" s="10">
        <v>13394000</v>
      </c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</row>
    <row r="12" spans="1:284" x14ac:dyDescent="0.25">
      <c r="A12" s="6" t="s">
        <v>41</v>
      </c>
      <c r="B12" s="7">
        <f>(V12-Y12)/Y12</f>
        <v>0.63652655604753983</v>
      </c>
      <c r="C12" s="7">
        <f>(W12-Z12)/Z12</f>
        <v>0.59011467513411531</v>
      </c>
      <c r="D12" s="7">
        <f>(X12-AA12)/AA12</f>
        <v>0.513811657978963</v>
      </c>
      <c r="E12" s="7">
        <f>(AQ12-AR12)/AR12</f>
        <v>0.45261283590699525</v>
      </c>
      <c r="F12" s="7">
        <f>(Y12-AB12)/AB12</f>
        <v>0.11286379445406663</v>
      </c>
      <c r="G12" s="7">
        <f>(Z12-AC12)/AC12</f>
        <v>0.21448249183022558</v>
      </c>
      <c r="H12" s="7">
        <f>(AA12-AD12)/AD12</f>
        <v>0.21488069297830725</v>
      </c>
      <c r="I12" s="7">
        <f>(AR12-AS12)/AS12</f>
        <v>0.17563603080293724</v>
      </c>
      <c r="J12" s="7">
        <f>(AB12-AE12)/AE12</f>
        <v>0.19075753059791381</v>
      </c>
      <c r="K12" s="7">
        <f>(AC12-AF12)/AF12</f>
        <v>-6.8105763743579991E-3</v>
      </c>
      <c r="L12" s="7">
        <f>(AD12-AG12)/AG12</f>
        <v>-6.7542443134792934E-2</v>
      </c>
      <c r="M12" s="7">
        <f>(AS12-AT12)/AT12</f>
        <v>-0.19744462217486355</v>
      </c>
      <c r="N12" s="7">
        <f>(AE12-AH12)/AH12</f>
        <v>-0.33090533993240739</v>
      </c>
      <c r="O12" s="7">
        <f>(AF12-AI12)/AI12</f>
        <v>-0.11566148537715902</v>
      </c>
      <c r="P12" s="7">
        <f>(AG12-AJ12)/AJ12</f>
        <v>-1.9941228995574444E-2</v>
      </c>
      <c r="Q12" s="7">
        <f>(AT12-AU12)/AU12</f>
        <v>0.1670539165087892</v>
      </c>
      <c r="R12" s="7">
        <f>(AH12-AK12)/AK12</f>
        <v>0.45308162977282596</v>
      </c>
      <c r="S12" s="7">
        <f>(AI12-AL12)/AL12</f>
        <v>0.25330980715930512</v>
      </c>
      <c r="T12" s="7">
        <f>(AJ12-AM12)/AM12</f>
        <v>0.18411143428009985</v>
      </c>
      <c r="U12" s="7">
        <f>(AU12-AV12)/AV12</f>
        <v>0.18164002954459726</v>
      </c>
      <c r="V12" s="16">
        <v>104309000</v>
      </c>
      <c r="W12" s="16">
        <v>100830000</v>
      </c>
      <c r="X12" s="16">
        <v>91715233</v>
      </c>
      <c r="Y12" s="16">
        <v>63738043</v>
      </c>
      <c r="Z12" s="16">
        <v>63410521</v>
      </c>
      <c r="AA12" s="16">
        <v>60585630</v>
      </c>
      <c r="AB12" s="16">
        <v>57273894</v>
      </c>
      <c r="AC12" s="16">
        <v>52211968</v>
      </c>
      <c r="AD12" s="16">
        <v>49869613</v>
      </c>
      <c r="AE12" s="16">
        <v>48098704</v>
      </c>
      <c r="AF12" s="16">
        <v>52570000</v>
      </c>
      <c r="AG12" s="16">
        <v>53481912</v>
      </c>
      <c r="AH12" s="9">
        <v>71886247</v>
      </c>
      <c r="AI12" s="9">
        <v>59445562</v>
      </c>
      <c r="AJ12" s="9">
        <v>54570107</v>
      </c>
      <c r="AK12" s="9">
        <v>49471582</v>
      </c>
      <c r="AL12" s="9">
        <v>47430860</v>
      </c>
      <c r="AM12" s="9">
        <v>46085280</v>
      </c>
      <c r="AN12" s="9">
        <v>39871951</v>
      </c>
      <c r="AO12" s="9">
        <v>38213550</v>
      </c>
      <c r="AP12" s="9">
        <v>36940772</v>
      </c>
      <c r="AQ12" s="9">
        <v>83203111</v>
      </c>
      <c r="AR12" s="9">
        <v>57278243</v>
      </c>
      <c r="AS12" s="9">
        <v>48721068</v>
      </c>
      <c r="AT12" s="16">
        <v>60707422</v>
      </c>
      <c r="AU12" s="9">
        <v>52017667</v>
      </c>
      <c r="AV12" s="9">
        <v>44021585</v>
      </c>
      <c r="AW12" s="9">
        <v>36728110</v>
      </c>
      <c r="AX12" s="9">
        <v>29485280</v>
      </c>
      <c r="AY12" s="9">
        <v>24957000</v>
      </c>
      <c r="AZ12" s="9">
        <v>17123000</v>
      </c>
      <c r="BA12" s="9">
        <v>15102000</v>
      </c>
      <c r="BB12" s="9">
        <v>10675000</v>
      </c>
      <c r="BC12" s="9">
        <v>11025000</v>
      </c>
      <c r="BD12" s="10">
        <v>14337000</v>
      </c>
      <c r="BE12" s="10">
        <v>11661000</v>
      </c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</row>
    <row r="13" spans="1:284" x14ac:dyDescent="0.25">
      <c r="A13" s="6" t="s">
        <v>42</v>
      </c>
      <c r="AV13" s="9"/>
      <c r="AW13" s="9"/>
      <c r="AX13" s="9"/>
      <c r="AY13" s="9"/>
      <c r="AZ13" s="9">
        <v>16987741</v>
      </c>
      <c r="BA13" s="9">
        <v>14984879</v>
      </c>
      <c r="BB13" s="9">
        <v>10560393</v>
      </c>
      <c r="BC13" s="9">
        <v>10918162</v>
      </c>
      <c r="BD13" s="10">
        <v>14118142</v>
      </c>
      <c r="BE13" s="10">
        <v>11466460</v>
      </c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</row>
    <row r="14" spans="1:284" x14ac:dyDescent="0.25">
      <c r="BA14" s="9"/>
      <c r="BB14" s="9"/>
      <c r="BC14" s="9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284" x14ac:dyDescent="0.25">
      <c r="A15" s="17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8"/>
      <c r="BB15" s="18"/>
      <c r="BC15" s="18"/>
      <c r="BD15" s="19"/>
      <c r="BE15" s="19"/>
      <c r="BF15" s="20"/>
      <c r="BG15" s="20"/>
      <c r="BH15" s="20"/>
      <c r="BI15" s="20"/>
      <c r="BJ15" s="20"/>
      <c r="BK15" s="20"/>
      <c r="BL15" s="20"/>
      <c r="BM15" s="20"/>
      <c r="BN15" s="2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</row>
    <row r="16" spans="1:284" ht="30" x14ac:dyDescent="0.25">
      <c r="A16" s="17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1">
        <f t="shared" ref="V16:W16" si="12">V7/V2</f>
        <v>2.8236411501673775E-2</v>
      </c>
      <c r="W16" s="21">
        <f t="shared" si="12"/>
        <v>3.0696075467431971E-2</v>
      </c>
      <c r="X16" s="21">
        <f t="shared" ref="X16:BC16" si="13">X7/X2</f>
        <v>3.359315991007477E-2</v>
      </c>
      <c r="Y16" s="21">
        <f t="shared" si="13"/>
        <v>3.5840088674833612E-2</v>
      </c>
      <c r="Z16" s="21">
        <f t="shared" si="13"/>
        <v>3.6381413047320746E-2</v>
      </c>
      <c r="AA16" s="21">
        <f t="shared" si="13"/>
        <v>3.5536444093798011E-2</v>
      </c>
      <c r="AB16" s="21">
        <f t="shared" si="13"/>
        <v>3.4816519594207646E-2</v>
      </c>
      <c r="AC16" s="21">
        <f t="shared" si="13"/>
        <v>3.318543959695873E-2</v>
      </c>
      <c r="AD16" s="21">
        <f t="shared" si="13"/>
        <v>3.1736131527707087E-2</v>
      </c>
      <c r="AE16" s="21">
        <f t="shared" si="13"/>
        <v>2.5331086073540975E-2</v>
      </c>
      <c r="AF16" s="21">
        <f t="shared" si="13"/>
        <v>2.5293515461951487E-2</v>
      </c>
      <c r="AG16" s="21">
        <f t="shared" si="13"/>
        <v>2.2308086784434307E-2</v>
      </c>
      <c r="AH16" s="21">
        <f t="shared" si="13"/>
        <v>5.3504571295194134E-2</v>
      </c>
      <c r="AI16" s="21">
        <f t="shared" si="13"/>
        <v>5.8735767802035217E-2</v>
      </c>
      <c r="AJ16" s="21">
        <f t="shared" si="13"/>
        <v>5.8685394260250295E-2</v>
      </c>
      <c r="AK16" s="21">
        <f t="shared" si="13"/>
        <v>5.5870969295144471E-2</v>
      </c>
      <c r="AL16" s="21">
        <f t="shared" si="13"/>
        <v>5.4914025370747438E-2</v>
      </c>
      <c r="AM16" s="21">
        <f t="shared" si="13"/>
        <v>5.4031366792895337E-2</v>
      </c>
      <c r="AN16" s="21">
        <f t="shared" si="13"/>
        <v>5.0592033753292888E-2</v>
      </c>
      <c r="AO16" s="21">
        <f t="shared" si="13"/>
        <v>4.9505326443394469E-2</v>
      </c>
      <c r="AP16" s="21">
        <f t="shared" si="13"/>
        <v>4.591443721150406E-2</v>
      </c>
      <c r="AQ16" s="21">
        <f t="shared" si="13"/>
        <v>3.4622360753097325E-2</v>
      </c>
      <c r="AR16" s="21">
        <f t="shared" si="13"/>
        <v>3.5074109483900343E-2</v>
      </c>
      <c r="AS16" s="21">
        <f t="shared" si="13"/>
        <v>2.6878685840235918E-2</v>
      </c>
      <c r="AT16" s="21">
        <f t="shared" si="13"/>
        <v>4.8184555777375231E-2</v>
      </c>
      <c r="AU16" s="21">
        <f t="shared" si="13"/>
        <v>5.5303786353592052E-2</v>
      </c>
      <c r="AV16" s="21">
        <f t="shared" si="13"/>
        <v>5.043371464629031E-2</v>
      </c>
      <c r="AW16" s="21">
        <f t="shared" si="13"/>
        <v>4.7301768049715212E-2</v>
      </c>
      <c r="AX16" s="21">
        <f t="shared" si="13"/>
        <v>5.8742545113372957E-2</v>
      </c>
      <c r="AY16" s="21">
        <f t="shared" si="13"/>
        <v>6.1753974800534031E-2</v>
      </c>
      <c r="AZ16" s="21">
        <f t="shared" si="13"/>
        <v>5.5382600893813971E-2</v>
      </c>
      <c r="BA16" s="21">
        <f t="shared" si="13"/>
        <v>4.9180822182757253E-2</v>
      </c>
      <c r="BB16" s="21">
        <f t="shared" si="13"/>
        <v>3.7579503641962678E-2</v>
      </c>
      <c r="BC16" s="21">
        <f t="shared" si="13"/>
        <v>3.6291313684570128E-2</v>
      </c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</row>
    <row r="17" spans="1:90" ht="45" x14ac:dyDescent="0.25">
      <c r="A17" s="17" t="s">
        <v>45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1">
        <f t="shared" ref="V17:W17" si="14">V8/V3</f>
        <v>2.0987727964013963E-3</v>
      </c>
      <c r="W17" s="21">
        <f t="shared" si="14"/>
        <v>2.8988545250799216E-3</v>
      </c>
      <c r="X17" s="21">
        <f t="shared" ref="X17:BC17" si="15">X8/X3</f>
        <v>2.8124992711276342E-3</v>
      </c>
      <c r="Y17" s="21">
        <f t="shared" si="15"/>
        <v>3.1290429893864485E-3</v>
      </c>
      <c r="Z17" s="21">
        <f t="shared" si="15"/>
        <v>2.3063555867354462E-3</v>
      </c>
      <c r="AA17" s="21">
        <f t="shared" si="15"/>
        <v>2.7255395997655731E-3</v>
      </c>
      <c r="AB17" s="21">
        <f t="shared" si="15"/>
        <v>5.7020537016205745E-3</v>
      </c>
      <c r="AC17" s="21">
        <f t="shared" si="15"/>
        <v>7.205026544103015E-3</v>
      </c>
      <c r="AD17" s="21">
        <f t="shared" si="15"/>
        <v>5.6436701676969951E-3</v>
      </c>
      <c r="AE17" s="21">
        <f t="shared" si="15"/>
        <v>4.8684840753018257E-3</v>
      </c>
      <c r="AF17" s="21">
        <f t="shared" si="15"/>
        <v>5.1446797209576418E-3</v>
      </c>
      <c r="AG17" s="21">
        <f t="shared" si="15"/>
        <v>1.9020863564851906E-3</v>
      </c>
      <c r="AH17" s="21">
        <f t="shared" si="15"/>
        <v>5.9032042083144399E-3</v>
      </c>
      <c r="AI17" s="21">
        <f t="shared" si="15"/>
        <v>6.2581149177270987E-3</v>
      </c>
      <c r="AJ17" s="21">
        <f t="shared" si="15"/>
        <v>6.7672091219932876E-3</v>
      </c>
      <c r="AK17" s="21">
        <f t="shared" si="15"/>
        <v>8.8926430488095037E-3</v>
      </c>
      <c r="AL17" s="21">
        <f t="shared" si="15"/>
        <v>1.0559486697508062E-2</v>
      </c>
      <c r="AM17" s="21">
        <f t="shared" si="15"/>
        <v>1.519825973149265E-2</v>
      </c>
      <c r="AN17" s="21">
        <f t="shared" si="15"/>
        <v>8.9358064195984525E-3</v>
      </c>
      <c r="AO17" s="21">
        <f t="shared" si="15"/>
        <v>1.0266043630353482E-2</v>
      </c>
      <c r="AP17" s="21">
        <f t="shared" si="15"/>
        <v>1.1175903012477227E-2</v>
      </c>
      <c r="AQ17" s="21">
        <f t="shared" si="15"/>
        <v>4.0183794664265604E-3</v>
      </c>
      <c r="AR17" s="21">
        <f t="shared" si="15"/>
        <v>5.2501657767987479E-3</v>
      </c>
      <c r="AS17" s="21">
        <f t="shared" si="15"/>
        <v>6.0374890670034679E-3</v>
      </c>
      <c r="AT17" s="21">
        <f t="shared" si="15"/>
        <v>6.0998167961072288E-3</v>
      </c>
      <c r="AU17" s="21">
        <f t="shared" si="15"/>
        <v>8.7285928903091999E-3</v>
      </c>
      <c r="AV17" s="21">
        <f t="shared" si="15"/>
        <v>1.0627253075530219E-2</v>
      </c>
      <c r="AW17" s="21">
        <f t="shared" si="15"/>
        <v>1.2958081685442812E-2</v>
      </c>
      <c r="AX17" s="21">
        <f t="shared" si="15"/>
        <v>1.4762117620948973E-2</v>
      </c>
      <c r="AY17" s="21">
        <f t="shared" si="15"/>
        <v>9.0455001172626889E-3</v>
      </c>
      <c r="AZ17" s="21">
        <f t="shared" si="15"/>
        <v>3.3996986907563363E-3</v>
      </c>
      <c r="BA17" s="21">
        <f t="shared" si="15"/>
        <v>5.0150531039408449E-3</v>
      </c>
      <c r="BB17" s="21">
        <f t="shared" si="15"/>
        <v>3.9186828051924914E-3</v>
      </c>
      <c r="BC17" s="21">
        <f t="shared" si="15"/>
        <v>3.4157679857727196E-3</v>
      </c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</row>
    <row r="18" spans="1:90" ht="30" x14ac:dyDescent="0.25">
      <c r="A18" s="17" t="s">
        <v>46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1">
        <f t="shared" ref="V18:W18" si="16">V9/V4</f>
        <v>1.6065484904582449E-2</v>
      </c>
      <c r="W18" s="21">
        <f t="shared" si="16"/>
        <v>1.8104669178166295E-2</v>
      </c>
      <c r="X18" s="21">
        <f t="shared" ref="X18:BC18" si="17">X9/X4</f>
        <v>2.0173153284296839E-2</v>
      </c>
      <c r="Y18" s="21">
        <f t="shared" si="17"/>
        <v>1.9504821513619264E-2</v>
      </c>
      <c r="Z18" s="21">
        <f t="shared" si="17"/>
        <v>1.9844685626479841E-2</v>
      </c>
      <c r="AA18" s="21">
        <f t="shared" si="17"/>
        <v>1.9961486596991186E-2</v>
      </c>
      <c r="AB18" s="21">
        <f t="shared" si="17"/>
        <v>1.8663816269475955E-2</v>
      </c>
      <c r="AC18" s="21">
        <f t="shared" si="17"/>
        <v>1.8855559220262465E-2</v>
      </c>
      <c r="AD18" s="21">
        <f t="shared" si="17"/>
        <v>1.7237752405936682E-2</v>
      </c>
      <c r="AE18" s="21">
        <f t="shared" si="17"/>
        <v>1.3181255896954944E-2</v>
      </c>
      <c r="AF18" s="21">
        <f t="shared" si="17"/>
        <v>1.309057138675228E-2</v>
      </c>
      <c r="AG18" s="21">
        <f t="shared" si="17"/>
        <v>9.4734103581432978E-3</v>
      </c>
      <c r="AH18" s="21">
        <f t="shared" si="17"/>
        <v>2.3050332825880183E-2</v>
      </c>
      <c r="AI18" s="21">
        <f t="shared" si="17"/>
        <v>2.4616118669703146E-2</v>
      </c>
      <c r="AJ18" s="21">
        <f t="shared" si="17"/>
        <v>2.516326840960174E-2</v>
      </c>
      <c r="AK18" s="21">
        <f t="shared" si="17"/>
        <v>2.6091952181776554E-2</v>
      </c>
      <c r="AL18" s="21">
        <f t="shared" si="17"/>
        <v>2.6692713366066975E-2</v>
      </c>
      <c r="AM18" s="21">
        <f t="shared" si="17"/>
        <v>2.9293680236035336E-2</v>
      </c>
      <c r="AN18" s="21">
        <f t="shared" si="17"/>
        <v>2.5712129586085989E-2</v>
      </c>
      <c r="AO18" s="21">
        <f t="shared" si="17"/>
        <v>2.6717045065577281E-2</v>
      </c>
      <c r="AP18" s="21">
        <f t="shared" si="17"/>
        <v>2.5851132077039346E-2</v>
      </c>
      <c r="AQ18" s="21">
        <f t="shared" si="17"/>
        <v>1.9861283739155584E-2</v>
      </c>
      <c r="AR18" s="21">
        <f t="shared" si="17"/>
        <v>1.9520668658915552E-2</v>
      </c>
      <c r="AS18" s="21">
        <f t="shared" si="17"/>
        <v>1.4737443953472219E-2</v>
      </c>
      <c r="AT18" s="21">
        <f t="shared" si="17"/>
        <v>2.1694281985168623E-2</v>
      </c>
      <c r="AU18" s="21">
        <f t="shared" si="17"/>
        <v>2.6256635754952577E-2</v>
      </c>
      <c r="AV18" s="21">
        <f t="shared" si="17"/>
        <v>2.6442386572118282E-2</v>
      </c>
      <c r="AW18" s="21">
        <f t="shared" si="17"/>
        <v>2.6994905936728073E-2</v>
      </c>
      <c r="AX18" s="21">
        <f t="shared" si="17"/>
        <v>3.1405510306863733E-2</v>
      </c>
      <c r="AY18" s="21">
        <f t="shared" si="17"/>
        <v>2.9335434766362491E-2</v>
      </c>
      <c r="AZ18" s="21">
        <f t="shared" si="17"/>
        <v>2.48941990399573E-2</v>
      </c>
      <c r="BA18" s="21">
        <f t="shared" si="17"/>
        <v>2.3946290383135563E-2</v>
      </c>
      <c r="BB18" s="21">
        <f t="shared" si="17"/>
        <v>1.8935613081069103E-2</v>
      </c>
      <c r="BC18" s="21">
        <f t="shared" si="17"/>
        <v>1.6926952443922789E-2</v>
      </c>
      <c r="BD18" s="21">
        <f t="shared" ref="BD18:BN18" si="18">BD9/BD4</f>
        <v>2.5504728485956522E-2</v>
      </c>
      <c r="BE18" s="21">
        <f t="shared" si="18"/>
        <v>4.1352494722241971E-2</v>
      </c>
      <c r="BF18" s="21">
        <f t="shared" si="18"/>
        <v>3.4018511059914616E-2</v>
      </c>
      <c r="BG18" s="21">
        <f t="shared" si="18"/>
        <v>3.1757718808223853E-2</v>
      </c>
      <c r="BH18" s="21">
        <f t="shared" si="18"/>
        <v>2.8144122877357205E-2</v>
      </c>
      <c r="BI18" s="21">
        <f t="shared" si="18"/>
        <v>3.2148323068438414E-2</v>
      </c>
      <c r="BJ18" s="21">
        <f t="shared" si="18"/>
        <v>2.9784910211806036E-2</v>
      </c>
      <c r="BK18" s="21">
        <f t="shared" si="18"/>
        <v>2.1369629871057862E-2</v>
      </c>
      <c r="BL18" s="21">
        <f t="shared" si="18"/>
        <v>2.7598445156687353E-2</v>
      </c>
      <c r="BM18" s="21">
        <f t="shared" si="18"/>
        <v>2.0091653408361124E-2</v>
      </c>
      <c r="BN18" s="21">
        <f t="shared" si="18"/>
        <v>3.1767158030704741E-2</v>
      </c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</row>
    <row r="19" spans="1:90" x14ac:dyDescent="0.25">
      <c r="A19" s="17" t="s">
        <v>47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1">
        <f t="shared" ref="V19:W19" si="19">V9/V5</f>
        <v>4.2329530598780559E-3</v>
      </c>
      <c r="W19" s="21">
        <f t="shared" si="19"/>
        <v>4.9708023803659357E-3</v>
      </c>
      <c r="X19" s="21">
        <f t="shared" ref="X19:BN19" si="20">X9/X5</f>
        <v>5.3774446756003668E-3</v>
      </c>
      <c r="Y19" s="21">
        <f t="shared" si="20"/>
        <v>4.8533195747776639E-3</v>
      </c>
      <c r="Z19" s="21">
        <f t="shared" si="20"/>
        <v>5.0780736035936436E-3</v>
      </c>
      <c r="AA19" s="21">
        <f t="shared" si="20"/>
        <v>4.9115901702101753E-3</v>
      </c>
      <c r="AB19" s="21">
        <f t="shared" si="20"/>
        <v>4.3553987170487024E-3</v>
      </c>
      <c r="AC19" s="21">
        <f t="shared" si="20"/>
        <v>4.463926442630866E-3</v>
      </c>
      <c r="AD19" s="21">
        <f t="shared" si="20"/>
        <v>3.934561200990048E-3</v>
      </c>
      <c r="AE19" s="21">
        <f t="shared" si="20"/>
        <v>2.9820182167220339E-3</v>
      </c>
      <c r="AF19" s="21">
        <f t="shared" si="20"/>
        <v>2.9835034789116766E-3</v>
      </c>
      <c r="AG19" s="21">
        <f t="shared" si="20"/>
        <v>2.1611578268235995E-3</v>
      </c>
      <c r="AH19" s="21">
        <f t="shared" si="20"/>
        <v>6.4641823669178968E-3</v>
      </c>
      <c r="AI19" s="21">
        <f t="shared" si="20"/>
        <v>7.2589412686894245E-3</v>
      </c>
      <c r="AJ19" s="21">
        <f t="shared" si="20"/>
        <v>7.1330864799041766E-3</v>
      </c>
      <c r="AK19" s="21">
        <f t="shared" si="20"/>
        <v>7.251677261496209E-3</v>
      </c>
      <c r="AL19" s="21">
        <f t="shared" si="20"/>
        <v>7.4812951819277218E-3</v>
      </c>
      <c r="AM19" s="21">
        <f t="shared" si="20"/>
        <v>7.8595861059576957E-3</v>
      </c>
      <c r="AN19" s="21">
        <f t="shared" si="20"/>
        <v>6.9382573544584849E-3</v>
      </c>
      <c r="AO19" s="21">
        <f t="shared" si="20"/>
        <v>7.3360788346996412E-3</v>
      </c>
      <c r="AP19" s="21">
        <f t="shared" si="20"/>
        <v>6.9495273284445446E-3</v>
      </c>
      <c r="AQ19" s="21">
        <f t="shared" si="20"/>
        <v>4.9848817997598062E-3</v>
      </c>
      <c r="AR19" s="21">
        <f t="shared" si="20"/>
        <v>4.6508585495432259E-3</v>
      </c>
      <c r="AS19" s="21">
        <f t="shared" si="20"/>
        <v>3.4008511416184178E-3</v>
      </c>
      <c r="AT19" s="21">
        <f t="shared" si="20"/>
        <v>5.9027218139695234E-3</v>
      </c>
      <c r="AU19" s="21">
        <f t="shared" si="20"/>
        <v>7.2015806453163802E-3</v>
      </c>
      <c r="AV19" s="21">
        <f t="shared" si="20"/>
        <v>7.0889712377003927E-3</v>
      </c>
      <c r="AW19" s="21">
        <f t="shared" si="20"/>
        <v>7.364057401708801E-3</v>
      </c>
      <c r="AX19" s="21">
        <f t="shared" si="20"/>
        <v>8.3013324411781424E-3</v>
      </c>
      <c r="AY19" s="21">
        <f t="shared" si="20"/>
        <v>7.6164626277866031E-3</v>
      </c>
      <c r="AZ19" s="21">
        <f t="shared" si="20"/>
        <v>6.0590602088000899E-3</v>
      </c>
      <c r="BA19" s="21">
        <f t="shared" si="20"/>
        <v>6.0134457536097606E-3</v>
      </c>
      <c r="BB19" s="21">
        <f t="shared" si="20"/>
        <v>4.1487594137512903E-3</v>
      </c>
      <c r="BC19" s="21">
        <f t="shared" si="20"/>
        <v>3.3643944582009231E-3</v>
      </c>
      <c r="BD19" s="21">
        <f t="shared" si="20"/>
        <v>6.7930130842435328E-3</v>
      </c>
      <c r="BE19" s="21">
        <f t="shared" si="20"/>
        <v>1.1524794281889938E-2</v>
      </c>
      <c r="BF19" s="21">
        <f t="shared" si="20"/>
        <v>9.6791105157354937E-3</v>
      </c>
      <c r="BG19" s="21">
        <f t="shared" si="20"/>
        <v>8.3819145168403664E-3</v>
      </c>
      <c r="BH19" s="21">
        <f t="shared" si="20"/>
        <v>7.0815942007626939E-3</v>
      </c>
      <c r="BI19" s="21">
        <f t="shared" si="20"/>
        <v>6.6433852340304729E-3</v>
      </c>
      <c r="BJ19" s="21">
        <f t="shared" si="20"/>
        <v>5.7967773401309958E-3</v>
      </c>
      <c r="BK19" s="21">
        <f t="shared" si="20"/>
        <v>3.8334393108750745E-3</v>
      </c>
      <c r="BL19" s="21">
        <f t="shared" si="20"/>
        <v>6.126031891783147E-3</v>
      </c>
      <c r="BM19" s="21">
        <f t="shared" si="20"/>
        <v>3.99170162555057E-3</v>
      </c>
      <c r="BN19" s="21">
        <f t="shared" si="20"/>
        <v>7.4452183814783419E-3</v>
      </c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</row>
    <row r="20" spans="1:90" x14ac:dyDescent="0.25">
      <c r="A20" s="17" t="s">
        <v>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1">
        <f t="shared" ref="V20:W20" si="21">V10/V5</f>
        <v>1.4042099245059407E-2</v>
      </c>
      <c r="W20" s="21">
        <f t="shared" si="21"/>
        <v>2.2724769910669698E-2</v>
      </c>
      <c r="X20" s="21">
        <f t="shared" ref="X20:BN20" si="22">X10/X5</f>
        <v>4.7397636102253449E-2</v>
      </c>
      <c r="Y20" s="21">
        <f t="shared" si="22"/>
        <v>1.6338492197265391E-2</v>
      </c>
      <c r="Z20" s="21">
        <f t="shared" si="22"/>
        <v>2.668683385623313E-2</v>
      </c>
      <c r="AA20" s="21">
        <f t="shared" si="22"/>
        <v>5.4776578637320002E-2</v>
      </c>
      <c r="AB20" s="21">
        <f t="shared" si="22"/>
        <v>2.0059560648332246E-2</v>
      </c>
      <c r="AC20" s="21">
        <f t="shared" si="22"/>
        <v>3.0170244340004263E-2</v>
      </c>
      <c r="AD20" s="21">
        <f t="shared" si="22"/>
        <v>5.6931620203617084E-2</v>
      </c>
      <c r="AE20" s="21">
        <f t="shared" si="22"/>
        <v>1.8792831781567095E-2</v>
      </c>
      <c r="AF20" s="21">
        <f t="shared" si="22"/>
        <v>3.0322191425951394E-2</v>
      </c>
      <c r="AG20" s="21">
        <f t="shared" si="22"/>
        <v>6.4243594735094431E-2</v>
      </c>
      <c r="AH20" s="21">
        <f t="shared" si="22"/>
        <v>2.9284878365771851E-2</v>
      </c>
      <c r="AI20" s="21">
        <f t="shared" si="22"/>
        <v>3.933097567206631E-2</v>
      </c>
      <c r="AJ20" s="21">
        <f t="shared" si="22"/>
        <v>7.7656095238184106E-2</v>
      </c>
      <c r="AK20" s="21">
        <f t="shared" si="22"/>
        <v>2.4584730806766941E-2</v>
      </c>
      <c r="AL20" s="21">
        <f t="shared" si="22"/>
        <v>3.7896860147315338E-2</v>
      </c>
      <c r="AM20" s="21">
        <f t="shared" si="22"/>
        <v>7.8467766599588942E-2</v>
      </c>
      <c r="AN20" s="21">
        <f t="shared" si="22"/>
        <v>2.3836350165002001E-2</v>
      </c>
      <c r="AO20" s="21">
        <f t="shared" si="22"/>
        <v>3.5485593970978495E-2</v>
      </c>
      <c r="AP20" s="21">
        <f t="shared" si="22"/>
        <v>7.2162956529945435E-2</v>
      </c>
      <c r="AQ20" s="21">
        <f t="shared" si="22"/>
        <v>1.462984358818886E-2</v>
      </c>
      <c r="AR20" s="21">
        <f t="shared" si="22"/>
        <v>1.3921169803941764E-2</v>
      </c>
      <c r="AS20" s="21">
        <f t="shared" si="22"/>
        <v>1.3492458134227642E-2</v>
      </c>
      <c r="AT20" s="21">
        <f t="shared" si="22"/>
        <v>1.8225716146421555E-2</v>
      </c>
      <c r="AU20" s="21">
        <f t="shared" si="22"/>
        <v>1.8547930832310707E-2</v>
      </c>
      <c r="AV20" s="21">
        <f t="shared" si="22"/>
        <v>1.8464560627396865E-2</v>
      </c>
      <c r="AW20" s="21">
        <f t="shared" si="22"/>
        <v>1.7293055871481243E-2</v>
      </c>
      <c r="AX20" s="21">
        <f t="shared" si="22"/>
        <v>1.585657912598986E-2</v>
      </c>
      <c r="AY20" s="21">
        <f t="shared" si="22"/>
        <v>1.561400323671506E-2</v>
      </c>
      <c r="AZ20" s="21">
        <f t="shared" si="22"/>
        <v>1.2810158583384976E-2</v>
      </c>
      <c r="BA20" s="21">
        <f t="shared" si="22"/>
        <v>1.3257622529694823E-2</v>
      </c>
      <c r="BB20" s="21">
        <f t="shared" si="22"/>
        <v>1.352957144968878E-2</v>
      </c>
      <c r="BC20" s="21">
        <f t="shared" si="22"/>
        <v>1.4607911353602029E-2</v>
      </c>
      <c r="BD20" s="21">
        <f t="shared" si="22"/>
        <v>1.7091886277899988E-2</v>
      </c>
      <c r="BE20" s="21">
        <f t="shared" si="22"/>
        <v>1.544528261229877E-2</v>
      </c>
      <c r="BF20" s="21">
        <f t="shared" si="22"/>
        <v>0</v>
      </c>
      <c r="BG20" s="21">
        <f t="shared" si="22"/>
        <v>0</v>
      </c>
      <c r="BH20" s="21">
        <f t="shared" si="22"/>
        <v>0</v>
      </c>
      <c r="BI20" s="21">
        <f t="shared" si="22"/>
        <v>0</v>
      </c>
      <c r="BJ20" s="21">
        <f t="shared" si="22"/>
        <v>0</v>
      </c>
      <c r="BK20" s="21">
        <f t="shared" si="22"/>
        <v>0</v>
      </c>
      <c r="BL20" s="21">
        <f t="shared" si="22"/>
        <v>0</v>
      </c>
      <c r="BM20" s="21">
        <f t="shared" si="22"/>
        <v>6.8311600447523053E-3</v>
      </c>
      <c r="BN20" s="21">
        <f t="shared" si="22"/>
        <v>2.2658018330692531E-2</v>
      </c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</row>
    <row r="21" spans="1:90" x14ac:dyDescent="0.25">
      <c r="A21" s="17" t="s">
        <v>49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1">
        <f t="shared" ref="V21:W21" si="23">V2/V5</f>
        <v>0.14079182707141763</v>
      </c>
      <c r="W21" s="21">
        <f t="shared" si="23"/>
        <v>0.15019110675500516</v>
      </c>
      <c r="X21" s="21">
        <f t="shared" ref="X21:BN21" si="24">X2/X5</f>
        <v>0.15034545635257665</v>
      </c>
      <c r="Y21" s="21">
        <f t="shared" si="24"/>
        <v>0.12456741067034553</v>
      </c>
      <c r="Z21" s="21">
        <f t="shared" si="24"/>
        <v>0.13170625763752658</v>
      </c>
      <c r="AA21" s="21">
        <f t="shared" si="24"/>
        <v>0.12925465334739841</v>
      </c>
      <c r="AB21" s="21">
        <f t="shared" si="24"/>
        <v>0.10389214256901533</v>
      </c>
      <c r="AC21" s="21">
        <f t="shared" si="24"/>
        <v>0.10616401706243468</v>
      </c>
      <c r="AD21" s="21">
        <f t="shared" si="24"/>
        <v>0.10142312650575791</v>
      </c>
      <c r="AE21" s="21">
        <f t="shared" si="24"/>
        <v>9.1904865378081194E-2</v>
      </c>
      <c r="AF21" s="21">
        <f t="shared" si="24"/>
        <v>8.9879495996686307E-2</v>
      </c>
      <c r="AG21" s="21">
        <f t="shared" si="24"/>
        <v>8.4643589853292012E-2</v>
      </c>
      <c r="AH21" s="21">
        <f t="shared" si="24"/>
        <v>0.10102023615852018</v>
      </c>
      <c r="AI21" s="21">
        <f t="shared" si="24"/>
        <v>0.10315843797453222</v>
      </c>
      <c r="AJ21" s="21">
        <f t="shared" si="24"/>
        <v>0.10044208908839063</v>
      </c>
      <c r="AK21" s="21">
        <f t="shared" si="24"/>
        <v>0.10175256276855695</v>
      </c>
      <c r="AL21" s="21">
        <f t="shared" si="24"/>
        <v>0.10194530669151596</v>
      </c>
      <c r="AM21" s="21">
        <f t="shared" si="24"/>
        <v>9.7387145421641133E-2</v>
      </c>
      <c r="AN21" s="21">
        <f t="shared" si="24"/>
        <v>0.10867488896950626</v>
      </c>
      <c r="AO21" s="21">
        <f t="shared" si="24"/>
        <v>0.11511895692236111</v>
      </c>
      <c r="AP21" s="21">
        <f t="shared" si="24"/>
        <v>0.11356620151867768</v>
      </c>
      <c r="AQ21" s="21">
        <f t="shared" si="24"/>
        <v>0.12992849844727519</v>
      </c>
      <c r="AR21" s="21">
        <f t="shared" si="24"/>
        <v>0.11400204658869464</v>
      </c>
      <c r="AS21" s="21">
        <f t="shared" si="24"/>
        <v>9.6329610212627245E-2</v>
      </c>
      <c r="AT21" s="21">
        <f t="shared" si="24"/>
        <v>0.10082143686570674</v>
      </c>
      <c r="AU21" s="21">
        <f t="shared" si="24"/>
        <v>0.10322086829136691</v>
      </c>
      <c r="AV21" s="21">
        <f t="shared" si="24"/>
        <v>0.10651281234785115</v>
      </c>
      <c r="AW21" s="21">
        <f t="shared" si="24"/>
        <v>0.11149548975170345</v>
      </c>
      <c r="AX21" s="21">
        <f t="shared" si="24"/>
        <v>0.10002864027525518</v>
      </c>
      <c r="AY21" s="21">
        <f t="shared" si="24"/>
        <v>9.9944980168282516E-2</v>
      </c>
      <c r="AZ21" s="21">
        <f t="shared" si="24"/>
        <v>0.10064076798241857</v>
      </c>
      <c r="BA21" s="21">
        <f t="shared" si="24"/>
        <v>0.10764115630927369</v>
      </c>
      <c r="BB21" s="21">
        <f t="shared" si="24"/>
        <v>9.7745178042199746E-2</v>
      </c>
      <c r="BC21" s="21">
        <f t="shared" si="24"/>
        <v>8.1686180108616793E-2</v>
      </c>
      <c r="BD21" s="21">
        <f t="shared" si="24"/>
        <v>0</v>
      </c>
      <c r="BE21" s="21">
        <f t="shared" si="24"/>
        <v>0</v>
      </c>
      <c r="BF21" s="21">
        <f t="shared" si="24"/>
        <v>0</v>
      </c>
      <c r="BG21" s="21">
        <f t="shared" si="24"/>
        <v>0</v>
      </c>
      <c r="BH21" s="21">
        <f t="shared" si="24"/>
        <v>0</v>
      </c>
      <c r="BI21" s="21">
        <f t="shared" si="24"/>
        <v>0</v>
      </c>
      <c r="BJ21" s="21">
        <f t="shared" si="24"/>
        <v>0</v>
      </c>
      <c r="BK21" s="21">
        <f t="shared" si="24"/>
        <v>0</v>
      </c>
      <c r="BL21" s="21">
        <f t="shared" si="24"/>
        <v>0</v>
      </c>
      <c r="BM21" s="21">
        <f t="shared" si="24"/>
        <v>0</v>
      </c>
      <c r="BN21" s="21">
        <f t="shared" si="24"/>
        <v>0</v>
      </c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</row>
    <row r="22" spans="1:9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</row>
    <row r="23" spans="1:90" x14ac:dyDescent="0.25">
      <c r="A23" s="17" t="s">
        <v>50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</row>
    <row r="24" spans="1:90" x14ac:dyDescent="0.25">
      <c r="BA24" s="5"/>
      <c r="BB24" s="5"/>
      <c r="BC24" s="5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</row>
    <row r="25" spans="1:90" x14ac:dyDescent="0.25">
      <c r="AV25" s="22"/>
      <c r="AW25" s="22"/>
      <c r="BA25" s="5"/>
      <c r="BB25" s="5"/>
      <c r="BC25" s="5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</row>
    <row r="26" spans="1:90" x14ac:dyDescent="0.25">
      <c r="AV26" s="22"/>
      <c r="AW26" s="22"/>
      <c r="BD26" s="6"/>
      <c r="BE26" s="6"/>
      <c r="BF26" s="6"/>
      <c r="BG26" s="6"/>
      <c r="BH26" s="6"/>
      <c r="BI26" s="6"/>
      <c r="BJ26" s="6"/>
      <c r="BK26" s="6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</row>
    <row r="27" spans="1:90" x14ac:dyDescent="0.25">
      <c r="AV27" s="9"/>
      <c r="AW27" s="22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</row>
    <row r="28" spans="1:90" x14ac:dyDescent="0.25">
      <c r="AV28" s="9"/>
      <c r="AW28" s="22"/>
      <c r="BD28" s="6"/>
      <c r="BE28" s="6"/>
      <c r="BF28" s="6"/>
      <c r="BG28" s="6"/>
      <c r="BH28" s="6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</row>
    <row r="29" spans="1:90" x14ac:dyDescent="0.25">
      <c r="AV29" s="22"/>
      <c r="AW29" s="22"/>
      <c r="BD29" s="6"/>
      <c r="BE29" s="6"/>
      <c r="BF29" s="6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</row>
    <row r="30" spans="1:90" x14ac:dyDescent="0.25"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</row>
    <row r="31" spans="1:90" x14ac:dyDescent="0.25"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</row>
    <row r="32" spans="1:90" x14ac:dyDescent="0.25"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</row>
    <row r="33" spans="57:90" x14ac:dyDescent="0.25"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</row>
    <row r="34" spans="57:90" x14ac:dyDescent="0.25"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</row>
    <row r="35" spans="57:90" x14ac:dyDescent="0.25"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</row>
    <row r="36" spans="57:90" x14ac:dyDescent="0.25"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</row>
    <row r="37" spans="57:90" x14ac:dyDescent="0.25">
      <c r="BE37" s="9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</row>
    <row r="38" spans="57:90" x14ac:dyDescent="0.25">
      <c r="BE38" s="9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</row>
    <row r="39" spans="57:90" x14ac:dyDescent="0.25">
      <c r="BE39" s="9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57:90" x14ac:dyDescent="0.25"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</row>
    <row r="41" spans="57:90" x14ac:dyDescent="0.25"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</row>
    <row r="42" spans="57:90" x14ac:dyDescent="0.25"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</row>
    <row r="43" spans="57:90" x14ac:dyDescent="0.25"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</row>
    <row r="44" spans="57:90" x14ac:dyDescent="0.25"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</row>
    <row r="45" spans="57:90" x14ac:dyDescent="0.25"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</row>
    <row r="46" spans="57:90" x14ac:dyDescent="0.25"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</row>
    <row r="47" spans="57:90" x14ac:dyDescent="0.25"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57:90" x14ac:dyDescent="0.25"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</row>
    <row r="49" spans="58:90" x14ac:dyDescent="0.25"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58:90" x14ac:dyDescent="0.25"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</row>
    <row r="51" spans="58:90" x14ac:dyDescent="0.25"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</row>
    <row r="52" spans="58:90" x14ac:dyDescent="0.25"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</row>
    <row r="53" spans="58:90" x14ac:dyDescent="0.25"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</row>
    <row r="54" spans="58:90" x14ac:dyDescent="0.25"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</row>
    <row r="55" spans="58:90" x14ac:dyDescent="0.25"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</row>
    <row r="56" spans="58:90" x14ac:dyDescent="0.25"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58:90" x14ac:dyDescent="0.25"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</row>
    <row r="58" spans="58:90" x14ac:dyDescent="0.25"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58:90" x14ac:dyDescent="0.25"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</row>
    <row r="60" spans="58:90" x14ac:dyDescent="0.25"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</row>
    <row r="61" spans="58:90" x14ac:dyDescent="0.25"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</row>
    <row r="62" spans="58:90" x14ac:dyDescent="0.25"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</row>
    <row r="63" spans="58:90" x14ac:dyDescent="0.25"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</row>
    <row r="64" spans="58:90" x14ac:dyDescent="0.25"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</row>
    <row r="65" spans="58:90" x14ac:dyDescent="0.25"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</row>
    <row r="66" spans="58:90" x14ac:dyDescent="0.25"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</row>
    <row r="67" spans="58:90" x14ac:dyDescent="0.25"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</row>
    <row r="68" spans="58:90" x14ac:dyDescent="0.25"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</row>
    <row r="69" spans="58:90" x14ac:dyDescent="0.25"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</row>
    <row r="70" spans="58:90" x14ac:dyDescent="0.25"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</row>
    <row r="71" spans="58:90" x14ac:dyDescent="0.25"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</row>
    <row r="72" spans="58:90" x14ac:dyDescent="0.25"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</row>
    <row r="73" spans="58:90" x14ac:dyDescent="0.25"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</row>
    <row r="74" spans="58:90" x14ac:dyDescent="0.25"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</row>
    <row r="75" spans="58:90" x14ac:dyDescent="0.25"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</row>
    <row r="76" spans="58:90" x14ac:dyDescent="0.25"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</row>
    <row r="77" spans="58:90" x14ac:dyDescent="0.25"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</row>
    <row r="78" spans="58:90" x14ac:dyDescent="0.25"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</row>
    <row r="79" spans="58:90" x14ac:dyDescent="0.25"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</row>
    <row r="80" spans="58:90" x14ac:dyDescent="0.25"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</row>
    <row r="81" spans="58:90" x14ac:dyDescent="0.25"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</row>
    <row r="82" spans="58:90" x14ac:dyDescent="0.25"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</row>
    <row r="83" spans="58:90" x14ac:dyDescent="0.25"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</row>
    <row r="84" spans="58:90" x14ac:dyDescent="0.25"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</row>
    <row r="85" spans="58:90" x14ac:dyDescent="0.25"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</row>
    <row r="86" spans="58:90" x14ac:dyDescent="0.25"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</row>
    <row r="87" spans="58:90" x14ac:dyDescent="0.25"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</row>
    <row r="88" spans="58:90" x14ac:dyDescent="0.25"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</row>
    <row r="89" spans="58:90" x14ac:dyDescent="0.25"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</row>
    <row r="90" spans="58:90" x14ac:dyDescent="0.25"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</row>
    <row r="91" spans="58:90" x14ac:dyDescent="0.25"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</row>
    <row r="92" spans="58:90" x14ac:dyDescent="0.25"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</row>
    <row r="93" spans="58:90" x14ac:dyDescent="0.25"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</row>
    <row r="94" spans="58:90" x14ac:dyDescent="0.25"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</row>
    <row r="95" spans="58:90" x14ac:dyDescent="0.25"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</row>
    <row r="96" spans="58:90" x14ac:dyDescent="0.25"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</row>
    <row r="97" spans="58:90" x14ac:dyDescent="0.25"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</row>
    <row r="98" spans="58:90" x14ac:dyDescent="0.25"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</row>
    <row r="99" spans="58:90" x14ac:dyDescent="0.25"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</row>
    <row r="100" spans="58:90" x14ac:dyDescent="0.25"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</row>
    <row r="101" spans="58:90" x14ac:dyDescent="0.25"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</row>
    <row r="102" spans="58:90" x14ac:dyDescent="0.25"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</row>
    <row r="103" spans="58:90" x14ac:dyDescent="0.25"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</row>
    <row r="104" spans="58:90" x14ac:dyDescent="0.25"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</row>
    <row r="105" spans="58:90" x14ac:dyDescent="0.25"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</row>
    <row r="106" spans="58:90" x14ac:dyDescent="0.25"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</row>
    <row r="107" spans="58:90" x14ac:dyDescent="0.25"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</row>
    <row r="108" spans="58:90" x14ac:dyDescent="0.25"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</row>
    <row r="109" spans="58:90" x14ac:dyDescent="0.25"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</row>
    <row r="110" spans="58:90" x14ac:dyDescent="0.25"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</row>
    <row r="111" spans="58:90" x14ac:dyDescent="0.25"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</row>
    <row r="112" spans="58:90" x14ac:dyDescent="0.25"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</row>
    <row r="113" spans="58:90" x14ac:dyDescent="0.25"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</row>
    <row r="114" spans="58:90" x14ac:dyDescent="0.25"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</row>
    <row r="115" spans="58:90" x14ac:dyDescent="0.25"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</row>
    <row r="116" spans="58:90" x14ac:dyDescent="0.25"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</row>
    <row r="117" spans="58:90" x14ac:dyDescent="0.25"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</row>
    <row r="118" spans="58:90" x14ac:dyDescent="0.25"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</row>
    <row r="119" spans="58:90" x14ac:dyDescent="0.25"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</row>
    <row r="120" spans="58:90" x14ac:dyDescent="0.25"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</row>
    <row r="121" spans="58:90" x14ac:dyDescent="0.25"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</row>
    <row r="122" spans="58:90" x14ac:dyDescent="0.25"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</row>
    <row r="123" spans="58:90" x14ac:dyDescent="0.25"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</row>
    <row r="124" spans="58:90" x14ac:dyDescent="0.25"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</row>
    <row r="125" spans="58:90" x14ac:dyDescent="0.25"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</row>
    <row r="126" spans="58:90" x14ac:dyDescent="0.25"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</row>
    <row r="127" spans="58:90" x14ac:dyDescent="0.25"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</row>
    <row r="128" spans="58:90" x14ac:dyDescent="0.25"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</row>
    <row r="129" spans="58:90" x14ac:dyDescent="0.25"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</row>
    <row r="130" spans="58:90" x14ac:dyDescent="0.25"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</row>
    <row r="131" spans="58:90" x14ac:dyDescent="0.25"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</row>
    <row r="132" spans="58:90" x14ac:dyDescent="0.25"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</row>
    <row r="133" spans="58:90" x14ac:dyDescent="0.25"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</row>
    <row r="134" spans="58:90" x14ac:dyDescent="0.25"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</row>
    <row r="135" spans="58:90" x14ac:dyDescent="0.25"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</row>
    <row r="136" spans="58:90" x14ac:dyDescent="0.25"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</row>
    <row r="137" spans="58:90" x14ac:dyDescent="0.25"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</row>
    <row r="138" spans="58:90" x14ac:dyDescent="0.25"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</row>
    <row r="139" spans="58:90" x14ac:dyDescent="0.25"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</row>
    <row r="140" spans="58:90" x14ac:dyDescent="0.25"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</row>
    <row r="141" spans="58:90" x14ac:dyDescent="0.25"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</row>
    <row r="142" spans="58:90" x14ac:dyDescent="0.25"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</row>
    <row r="143" spans="58:90" x14ac:dyDescent="0.25"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</row>
    <row r="144" spans="58:90" x14ac:dyDescent="0.25"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Penetrasyon FKB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Emre Kirsan</cp:lastModifiedBy>
  <dcterms:created xsi:type="dcterms:W3CDTF">2021-07-16T12:37:44Z</dcterms:created>
  <dcterms:modified xsi:type="dcterms:W3CDTF">2022-12-21T12:42:06Z</dcterms:modified>
</cp:coreProperties>
</file>