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re.Kirsan.FKB\Desktop\FTS\Sektör Göstergeleri\"/>
    </mc:Choice>
  </mc:AlternateContent>
  <bookViews>
    <workbookView xWindow="0" yWindow="0" windowWidth="28800" windowHeight="12315"/>
  </bookViews>
  <sheets>
    <sheet name="Penetrasyon FKB" sheetId="2" r:id="rId1"/>
  </sheets>
  <externalReferences>
    <externalReference r:id="rId2"/>
    <externalReference r:id="rId3"/>
    <externalReference r:id="rId4"/>
  </externalReferences>
  <definedNames>
    <definedName name="dönem" localSheetId="0">#REF!</definedName>
    <definedName name="dönem">#REF!</definedName>
    <definedName name="eur" localSheetId="0">[1]Özet!#REF!</definedName>
    <definedName name="eur">[1]Özet!#REF!</definedName>
    <definedName name="usd">'[2]İCMAL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4" i="2"/>
  <c r="B4" i="2" s="1"/>
  <c r="U4" i="2"/>
  <c r="V4" i="2"/>
  <c r="W4" i="2"/>
  <c r="X4" i="2"/>
  <c r="H4" i="2" s="1"/>
  <c r="Y4" i="2"/>
  <c r="E4" i="2" s="1"/>
  <c r="Z4" i="2"/>
  <c r="AA4" i="2"/>
  <c r="L4" i="2" s="1"/>
  <c r="AB4" i="2"/>
  <c r="M4" i="2" s="1"/>
  <c r="AC4" i="2"/>
  <c r="AD4" i="2"/>
  <c r="AE4" i="2"/>
  <c r="Q4" i="2" s="1"/>
  <c r="AF4" i="2"/>
  <c r="R4" i="2" s="1"/>
  <c r="AG4" i="2"/>
  <c r="P4" i="2" s="1"/>
  <c r="AH4" i="2"/>
  <c r="AI4" i="2"/>
  <c r="AJ4" i="2"/>
  <c r="AK4" i="2"/>
  <c r="AL4" i="2"/>
  <c r="AM4" i="2"/>
  <c r="AN4" i="2"/>
  <c r="G4" i="2" s="1"/>
  <c r="AO4" i="2"/>
  <c r="K4" i="2" s="1"/>
  <c r="AP4" i="2"/>
  <c r="AQ4" i="2"/>
  <c r="O4" i="2" s="1"/>
  <c r="AR4" i="2"/>
  <c r="AS4" i="2"/>
  <c r="AT4" i="2"/>
  <c r="AU4" i="2"/>
  <c r="AV4" i="2"/>
  <c r="AW4" i="2"/>
  <c r="AX4" i="2"/>
  <c r="AY4" i="2"/>
  <c r="AY18" i="2" s="1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9" i="2"/>
  <c r="U9" i="2"/>
  <c r="U19" i="2" s="1"/>
  <c r="V9" i="2"/>
  <c r="W9" i="2"/>
  <c r="F9" i="2" s="1"/>
  <c r="X9" i="2"/>
  <c r="X19" i="2" s="1"/>
  <c r="Y9" i="2"/>
  <c r="Y19" i="2" s="1"/>
  <c r="Z9" i="2"/>
  <c r="AA9" i="2"/>
  <c r="AA18" i="2" s="1"/>
  <c r="AB9" i="2"/>
  <c r="AB19" i="2" s="1"/>
  <c r="AC9" i="2"/>
  <c r="AD9" i="2"/>
  <c r="AE9" i="2"/>
  <c r="AE18" i="2" s="1"/>
  <c r="AF9" i="2"/>
  <c r="AG9" i="2"/>
  <c r="AG19" i="2" s="1"/>
  <c r="AH9" i="2"/>
  <c r="AI9" i="2"/>
  <c r="AI18" i="2" s="1"/>
  <c r="AJ9" i="2"/>
  <c r="AJ19" i="2" s="1"/>
  <c r="AK9" i="2"/>
  <c r="AK19" i="2" s="1"/>
  <c r="AL9" i="2"/>
  <c r="AM9" i="2"/>
  <c r="AM18" i="2" s="1"/>
  <c r="AN9" i="2"/>
  <c r="AN19" i="2" s="1"/>
  <c r="AO9" i="2"/>
  <c r="K9" i="2" s="1"/>
  <c r="AP9" i="2"/>
  <c r="AQ9" i="2"/>
  <c r="AQ18" i="2" s="1"/>
  <c r="AR9" i="2"/>
  <c r="AR19" i="2" s="1"/>
  <c r="AS9" i="2"/>
  <c r="AS19" i="2" s="1"/>
  <c r="AT9" i="2"/>
  <c r="AU9" i="2"/>
  <c r="AU18" i="2" s="1"/>
  <c r="AV9" i="2"/>
  <c r="AV19" i="2" s="1"/>
  <c r="AW9" i="2"/>
  <c r="AW19" i="2" s="1"/>
  <c r="A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V18" i="2"/>
  <c r="Z18" i="2"/>
  <c r="AD18" i="2"/>
  <c r="AH18" i="2"/>
  <c r="AL18" i="2"/>
  <c r="AP18" i="2"/>
  <c r="AT18" i="2"/>
  <c r="AX18" i="2"/>
  <c r="AZ18" i="2"/>
  <c r="BA18" i="2"/>
  <c r="BB18" i="2"/>
  <c r="BC18" i="2"/>
  <c r="BD18" i="2"/>
  <c r="BE18" i="2"/>
  <c r="BF18" i="2"/>
  <c r="BG18" i="2"/>
  <c r="BH18" i="2"/>
  <c r="BI18" i="2"/>
  <c r="BJ18" i="2"/>
  <c r="V19" i="2"/>
  <c r="W19" i="2"/>
  <c r="Z19" i="2"/>
  <c r="AD19" i="2"/>
  <c r="AE19" i="2"/>
  <c r="AH19" i="2"/>
  <c r="AL19" i="2"/>
  <c r="AM19" i="2"/>
  <c r="AP19" i="2"/>
  <c r="AT19" i="2"/>
  <c r="AU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Q9" i="2" l="1"/>
  <c r="J9" i="2"/>
  <c r="M9" i="2"/>
  <c r="C4" i="2"/>
  <c r="F4" i="2"/>
  <c r="AQ19" i="2"/>
  <c r="AI19" i="2"/>
  <c r="AA19" i="2"/>
  <c r="N9" i="2"/>
  <c r="L9" i="2"/>
  <c r="J4" i="2"/>
  <c r="R9" i="2"/>
  <c r="B9" i="2"/>
  <c r="N4" i="2"/>
  <c r="D4" i="2"/>
  <c r="I9" i="2"/>
  <c r="E9" i="2"/>
  <c r="I4" i="2"/>
  <c r="AW18" i="2"/>
  <c r="AS18" i="2"/>
  <c r="AO18" i="2"/>
  <c r="AK18" i="2"/>
  <c r="AG18" i="2"/>
  <c r="AC18" i="2"/>
  <c r="Y18" i="2"/>
  <c r="U18" i="2"/>
  <c r="P9" i="2"/>
  <c r="H9" i="2"/>
  <c r="D9" i="2"/>
  <c r="AO19" i="2"/>
  <c r="AC19" i="2"/>
  <c r="AV18" i="2"/>
  <c r="AR18" i="2"/>
  <c r="AN18" i="2"/>
  <c r="AJ18" i="2"/>
  <c r="AF18" i="2"/>
  <c r="AB18" i="2"/>
  <c r="X18" i="2"/>
  <c r="T18" i="2"/>
  <c r="S9" i="2"/>
  <c r="O9" i="2"/>
  <c r="G9" i="2"/>
  <c r="C9" i="2"/>
  <c r="S4" i="2"/>
  <c r="AF19" i="2"/>
  <c r="T19" i="2"/>
  <c r="W18" i="2"/>
</calcChain>
</file>

<file path=xl/sharedStrings.xml><?xml version="1.0" encoding="utf-8"?>
<sst xmlns="http://schemas.openxmlformats.org/spreadsheetml/2006/main" count="58" uniqueCount="58">
  <si>
    <t>(1.000 TL)</t>
  </si>
  <si>
    <t>Değişim Mart 21</t>
  </si>
  <si>
    <t>Değişim Aralık 20</t>
  </si>
  <si>
    <t>Değişim Eylül 20</t>
  </si>
  <si>
    <t>Değişim Haz 20</t>
  </si>
  <si>
    <t>Değişim Mart 20</t>
  </si>
  <si>
    <t>Değişim Aralık 19</t>
  </si>
  <si>
    <t>Değişim 
Eylül 19</t>
  </si>
  <si>
    <t>Değişim 
Haz 19</t>
  </si>
  <si>
    <t>Değişim Mart 19</t>
  </si>
  <si>
    <t>Değişim Aralık 18</t>
  </si>
  <si>
    <t>Değişim 
Eylül 18</t>
  </si>
  <si>
    <t>Değişim 
Haz 18</t>
  </si>
  <si>
    <t>Değişim Mart 18</t>
  </si>
  <si>
    <t>Değişim Aralık 17</t>
  </si>
  <si>
    <t>2021 Mart</t>
  </si>
  <si>
    <t>2020 Eylül</t>
  </si>
  <si>
    <t>2020 Haz</t>
  </si>
  <si>
    <t>2020 Mart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</si>
  <si>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</si>
  <si>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</si>
  <si>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</si>
  <si>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</si>
  <si>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</si>
  <si>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</si>
  <si>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</si>
  <si>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</si>
  <si>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</si>
  <si>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</si>
  <si>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</si>
  <si>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</si>
  <si>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</si>
  <si>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</si>
  <si>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</si>
  <si>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</si>
  <si>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</si>
  <si>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</si>
  <si>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</si>
  <si>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</si>
  <si>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</si>
  <si>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</si>
  <si>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</si>
  <si>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</si>
  <si>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</si>
  <si>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</si>
  <si>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</si>
  <si>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</si>
  <si>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</si>
  <si>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</si>
  <si>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</si>
  <si>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</si>
  <si>
    <t>2021 Haz</t>
  </si>
  <si>
    <t>Değişim Haz 21</t>
  </si>
  <si>
    <t>2021 Eylül</t>
  </si>
  <si>
    <t>Değişim Eylül 21</t>
  </si>
  <si>
    <t>2022 Mart</t>
  </si>
  <si>
    <t>Değişim Aralık 21</t>
  </si>
  <si>
    <t>Değişim Mart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</si>
</sst>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7" fontId="1" fillId="0" borderId="0" xfId="5" applyNumberFormat="1" applyFont="1" applyFill="1" applyAlignment="1">
      <alignment horizontal="center" wrapText="1"/>
    </xf>
    <xf numFmtId="167" fontId="1" fillId="0" borderId="0" xfId="5" applyNumberFormat="1" applyFont="1" applyFill="1"/>
    <xf numFmtId="0" fontId="2" fillId="0" borderId="0" xfId="3" applyFill="1" applyAlignment="1">
      <alignment horizontal="center"/>
    </xf>
    <xf numFmtId="167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8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166" fontId="0" fillId="0" borderId="0" xfId="5" applyNumberFormat="1" applyFont="1" applyFill="1" applyBorder="1"/>
    <xf numFmtId="0" fontId="2" fillId="3" borderId="0" xfId="3" applyFill="1" applyAlignment="1">
      <alignment horizontal="center" wrapText="1"/>
    </xf>
    <xf numFmtId="167" fontId="1" fillId="3" borderId="0" xfId="5" applyNumberFormat="1" applyFont="1" applyFill="1" applyAlignment="1">
      <alignment horizontal="center" wrapText="1"/>
    </xf>
    <xf numFmtId="0" fontId="2" fillId="3" borderId="0" xfId="3" applyFill="1"/>
    <xf numFmtId="167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AppData/Local/Microsoft/Windows/INetCache/Content.Outlook/DFE8VYRS/1-Varl&#305;kKodlar&#305;naGore_2016IV_Kumule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/Desktop/&#304;nternet%20Sitesi/MAL%20GRUPLARI/F&#304;NANSAL%20K&#304;RALAMA%20SEKT&#214;R&#220;%20VARLIK%20KODLARINA%20G&#214;RE%20&#304;STAT&#304;ST&#304;K%20&#199;ALI&#350;MASI%202014%20I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kt&#246;r%20G&#246;stergeleri%2031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a Dışı Finansal Kurumlar"/>
      <sheetName val="Sektörel Karş Aralık 21"/>
      <sheetName val="Likidite Riski"/>
      <sheetName val="Kur Riski"/>
      <sheetName val="Ort. Vade-Faiz"/>
      <sheetName val="CAGR"/>
      <sheetName val="BLKZ Rasyolar"/>
      <sheetName val="Yıllar Bazında Bilanço"/>
      <sheetName val="Performans  Göstergeleri"/>
      <sheetName val="Sat Geri Kirala"/>
      <sheetName val="İşlem Hacmi"/>
      <sheetName val="Sözleşme Tescil İstatistikleri"/>
      <sheetName val="Aralık 2021 İşlem Hacmi"/>
      <sheetName val="Katılım Bankaları 2021"/>
      <sheetName val="Katılım Bankaları 2014"/>
      <sheetName val="Filo Kiralama 2021"/>
      <sheetName val="Filo Kiralama 2014"/>
      <sheetName val="Yıllar Bazında İşlem Hacmi 1"/>
      <sheetName val="Yıllar Bazında İşlem Hacmi 2"/>
      <sheetName val="Penetrasyon FKB"/>
      <sheetName val="Penetrasyon"/>
      <sheetName val="Yıllar Bazında Mal Grupları"/>
      <sheetName val="Yıllar Bazında Sektör Dağılımı"/>
      <sheetName val="Mal Grupları Sıralaması"/>
      <sheetName val="Sektör Sıralaması"/>
      <sheetName val="İşlem Hacmi Tahmini (MK)"/>
      <sheetName val="DÜNYA LEASING İŞLEM HACMİ"/>
      <sheetName val="BÖLGELERE GÖRE İŞLEM HACMİ"/>
      <sheetName val="İŞLEM HACMİ BAZINDA İLK 50 ÜLKE"/>
      <sheetName val="PENETRASYONA GÖRE İLK 50 ÜL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44"/>
  <sheetViews>
    <sheetView tabSelected="1" workbookViewId="0">
      <pane xSplit="1" ySplit="1" topLeftCell="B2" activePane="bottomRight" state="frozen"/>
      <selection sqref="A1:I2"/>
      <selection pane="topRight" sqref="A1:I2"/>
      <selection pane="bottomLeft" sqref="A1:I2"/>
      <selection pane="bottomRight" activeCell="B1" sqref="B1"/>
    </sheetView>
  </sheetViews>
  <sheetFormatPr defaultColWidth="8.85546875" defaultRowHeight="15" x14ac:dyDescent="0.25"/>
  <cols>
    <col min="1" max="1" width="33.85546875" style="6" customWidth="1"/>
    <col min="2" max="2" width="8.140625" style="6" bestFit="1" customWidth="1"/>
    <col min="3" max="3" width="8.42578125" style="6" bestFit="1" customWidth="1"/>
    <col min="4" max="4" width="8.85546875" style="6" bestFit="1" customWidth="1"/>
    <col min="5" max="6" width="8.140625" style="6" bestFit="1" customWidth="1"/>
    <col min="7" max="7" width="8.42578125" style="6" hidden="1" customWidth="1"/>
    <col min="8" max="8" width="11" style="6" hidden="1" customWidth="1"/>
    <col min="9" max="9" width="10.28515625" style="6" hidden="1" customWidth="1"/>
    <col min="10" max="10" width="9.140625" style="6" hidden="1" customWidth="1"/>
    <col min="11" max="11" width="8.7109375" style="6" hidden="1" customWidth="1"/>
    <col min="12" max="12" width="8.140625" style="6" hidden="1" customWidth="1"/>
    <col min="13" max="13" width="8.85546875" style="6" hidden="1" customWidth="1"/>
    <col min="14" max="14" width="8.140625" style="6" hidden="1" customWidth="1"/>
    <col min="15" max="15" width="8.85546875" style="6" hidden="1" customWidth="1"/>
    <col min="16" max="16" width="8.140625" style="6" hidden="1" customWidth="1"/>
    <col min="17" max="17" width="11" style="6" hidden="1" customWidth="1"/>
    <col min="18" max="18" width="10.85546875" style="6" hidden="1" customWidth="1"/>
    <col min="19" max="19" width="9.28515625" style="6" hidden="1" customWidth="1"/>
    <col min="20" max="20" width="14.5703125" style="6" bestFit="1" customWidth="1"/>
    <col min="21" max="21" width="17.42578125" style="6" bestFit="1" customWidth="1"/>
    <col min="22" max="23" width="14.5703125" style="6" bestFit="1" customWidth="1"/>
    <col min="24" max="27" width="14.5703125" style="6" hidden="1" customWidth="1"/>
    <col min="28" max="31" width="15.42578125" style="6" hidden="1" customWidth="1"/>
    <col min="32" max="32" width="13.85546875" style="6" hidden="1" customWidth="1"/>
    <col min="33" max="34" width="14.5703125" style="6" hidden="1" customWidth="1"/>
    <col min="35" max="35" width="16.28515625" style="6" hidden="1" customWidth="1"/>
    <col min="36" max="37" width="14.5703125" style="6" hidden="1" customWidth="1"/>
    <col min="38" max="38" width="16.28515625" style="6" hidden="1" customWidth="1"/>
    <col min="39" max="41" width="16.28515625" style="6" customWidth="1"/>
    <col min="42" max="42" width="15.42578125" style="6" bestFit="1" customWidth="1"/>
    <col min="43" max="43" width="16.28515625" style="6" customWidth="1"/>
    <col min="44" max="51" width="15.42578125" style="6" bestFit="1" customWidth="1"/>
    <col min="52" max="56" width="16" style="5" bestFit="1" customWidth="1"/>
    <col min="57" max="62" width="15" style="5" bestFit="1" customWidth="1"/>
    <col min="63" max="296" width="8.85546875" style="5"/>
    <col min="297" max="297" width="33.85546875" style="5" customWidth="1"/>
    <col min="298" max="298" width="9.28515625" style="5" bestFit="1" customWidth="1"/>
    <col min="299" max="318" width="23.7109375" style="5" customWidth="1"/>
    <col min="319" max="552" width="8.85546875" style="5"/>
    <col min="553" max="553" width="33.85546875" style="5" customWidth="1"/>
    <col min="554" max="554" width="9.28515625" style="5" bestFit="1" customWidth="1"/>
    <col min="555" max="574" width="23.7109375" style="5" customWidth="1"/>
    <col min="575" max="808" width="8.85546875" style="5"/>
    <col min="809" max="809" width="33.85546875" style="5" customWidth="1"/>
    <col min="810" max="810" width="9.28515625" style="5" bestFit="1" customWidth="1"/>
    <col min="811" max="830" width="23.7109375" style="5" customWidth="1"/>
    <col min="831" max="1064" width="8.85546875" style="5"/>
    <col min="1065" max="1065" width="33.85546875" style="5" customWidth="1"/>
    <col min="1066" max="1066" width="9.28515625" style="5" bestFit="1" customWidth="1"/>
    <col min="1067" max="1086" width="23.7109375" style="5" customWidth="1"/>
    <col min="1087" max="1320" width="8.85546875" style="5"/>
    <col min="1321" max="1321" width="33.85546875" style="5" customWidth="1"/>
    <col min="1322" max="1322" width="9.28515625" style="5" bestFit="1" customWidth="1"/>
    <col min="1323" max="1342" width="23.7109375" style="5" customWidth="1"/>
    <col min="1343" max="1576" width="8.85546875" style="5"/>
    <col min="1577" max="1577" width="33.85546875" style="5" customWidth="1"/>
    <col min="1578" max="1578" width="9.28515625" style="5" bestFit="1" customWidth="1"/>
    <col min="1579" max="1598" width="23.7109375" style="5" customWidth="1"/>
    <col min="1599" max="1832" width="8.85546875" style="5"/>
    <col min="1833" max="1833" width="33.85546875" style="5" customWidth="1"/>
    <col min="1834" max="1834" width="9.28515625" style="5" bestFit="1" customWidth="1"/>
    <col min="1835" max="1854" width="23.7109375" style="5" customWidth="1"/>
    <col min="1855" max="2088" width="8.85546875" style="5"/>
    <col min="2089" max="2089" width="33.85546875" style="5" customWidth="1"/>
    <col min="2090" max="2090" width="9.28515625" style="5" bestFit="1" customWidth="1"/>
    <col min="2091" max="2110" width="23.7109375" style="5" customWidth="1"/>
    <col min="2111" max="2344" width="8.85546875" style="5"/>
    <col min="2345" max="2345" width="33.85546875" style="5" customWidth="1"/>
    <col min="2346" max="2346" width="9.28515625" style="5" bestFit="1" customWidth="1"/>
    <col min="2347" max="2366" width="23.7109375" style="5" customWidth="1"/>
    <col min="2367" max="2600" width="8.85546875" style="5"/>
    <col min="2601" max="2601" width="33.85546875" style="5" customWidth="1"/>
    <col min="2602" max="2602" width="9.28515625" style="5" bestFit="1" customWidth="1"/>
    <col min="2603" max="2622" width="23.7109375" style="5" customWidth="1"/>
    <col min="2623" max="2856" width="8.85546875" style="5"/>
    <col min="2857" max="2857" width="33.85546875" style="5" customWidth="1"/>
    <col min="2858" max="2858" width="9.28515625" style="5" bestFit="1" customWidth="1"/>
    <col min="2859" max="2878" width="23.7109375" style="5" customWidth="1"/>
    <col min="2879" max="3112" width="8.85546875" style="5"/>
    <col min="3113" max="3113" width="33.85546875" style="5" customWidth="1"/>
    <col min="3114" max="3114" width="9.28515625" style="5" bestFit="1" customWidth="1"/>
    <col min="3115" max="3134" width="23.7109375" style="5" customWidth="1"/>
    <col min="3135" max="3368" width="8.85546875" style="5"/>
    <col min="3369" max="3369" width="33.85546875" style="5" customWidth="1"/>
    <col min="3370" max="3370" width="9.28515625" style="5" bestFit="1" customWidth="1"/>
    <col min="3371" max="3390" width="23.7109375" style="5" customWidth="1"/>
    <col min="3391" max="3624" width="8.85546875" style="5"/>
    <col min="3625" max="3625" width="33.85546875" style="5" customWidth="1"/>
    <col min="3626" max="3626" width="9.28515625" style="5" bestFit="1" customWidth="1"/>
    <col min="3627" max="3646" width="23.7109375" style="5" customWidth="1"/>
    <col min="3647" max="3880" width="8.85546875" style="5"/>
    <col min="3881" max="3881" width="33.85546875" style="5" customWidth="1"/>
    <col min="3882" max="3882" width="9.28515625" style="5" bestFit="1" customWidth="1"/>
    <col min="3883" max="3902" width="23.7109375" style="5" customWidth="1"/>
    <col min="3903" max="4136" width="8.85546875" style="5"/>
    <col min="4137" max="4137" width="33.85546875" style="5" customWidth="1"/>
    <col min="4138" max="4138" width="9.28515625" style="5" bestFit="1" customWidth="1"/>
    <col min="4139" max="4158" width="23.7109375" style="5" customWidth="1"/>
    <col min="4159" max="4392" width="8.85546875" style="5"/>
    <col min="4393" max="4393" width="33.85546875" style="5" customWidth="1"/>
    <col min="4394" max="4394" width="9.28515625" style="5" bestFit="1" customWidth="1"/>
    <col min="4395" max="4414" width="23.7109375" style="5" customWidth="1"/>
    <col min="4415" max="4648" width="8.85546875" style="5"/>
    <col min="4649" max="4649" width="33.85546875" style="5" customWidth="1"/>
    <col min="4650" max="4650" width="9.28515625" style="5" bestFit="1" customWidth="1"/>
    <col min="4651" max="4670" width="23.7109375" style="5" customWidth="1"/>
    <col min="4671" max="4904" width="8.85546875" style="5"/>
    <col min="4905" max="4905" width="33.85546875" style="5" customWidth="1"/>
    <col min="4906" max="4906" width="9.28515625" style="5" bestFit="1" customWidth="1"/>
    <col min="4907" max="4926" width="23.7109375" style="5" customWidth="1"/>
    <col min="4927" max="5160" width="8.85546875" style="5"/>
    <col min="5161" max="5161" width="33.85546875" style="5" customWidth="1"/>
    <col min="5162" max="5162" width="9.28515625" style="5" bestFit="1" customWidth="1"/>
    <col min="5163" max="5182" width="23.7109375" style="5" customWidth="1"/>
    <col min="5183" max="5416" width="8.85546875" style="5"/>
    <col min="5417" max="5417" width="33.85546875" style="5" customWidth="1"/>
    <col min="5418" max="5418" width="9.28515625" style="5" bestFit="1" customWidth="1"/>
    <col min="5419" max="5438" width="23.7109375" style="5" customWidth="1"/>
    <col min="5439" max="5672" width="8.85546875" style="5"/>
    <col min="5673" max="5673" width="33.85546875" style="5" customWidth="1"/>
    <col min="5674" max="5674" width="9.28515625" style="5" bestFit="1" customWidth="1"/>
    <col min="5675" max="5694" width="23.7109375" style="5" customWidth="1"/>
    <col min="5695" max="5928" width="8.85546875" style="5"/>
    <col min="5929" max="5929" width="33.85546875" style="5" customWidth="1"/>
    <col min="5930" max="5930" width="9.28515625" style="5" bestFit="1" customWidth="1"/>
    <col min="5931" max="5950" width="23.7109375" style="5" customWidth="1"/>
    <col min="5951" max="6184" width="8.85546875" style="5"/>
    <col min="6185" max="6185" width="33.85546875" style="5" customWidth="1"/>
    <col min="6186" max="6186" width="9.28515625" style="5" bestFit="1" customWidth="1"/>
    <col min="6187" max="6206" width="23.7109375" style="5" customWidth="1"/>
    <col min="6207" max="6440" width="8.85546875" style="5"/>
    <col min="6441" max="6441" width="33.85546875" style="5" customWidth="1"/>
    <col min="6442" max="6442" width="9.28515625" style="5" bestFit="1" customWidth="1"/>
    <col min="6443" max="6462" width="23.7109375" style="5" customWidth="1"/>
    <col min="6463" max="6696" width="8.85546875" style="5"/>
    <col min="6697" max="6697" width="33.85546875" style="5" customWidth="1"/>
    <col min="6698" max="6698" width="9.28515625" style="5" bestFit="1" customWidth="1"/>
    <col min="6699" max="6718" width="23.7109375" style="5" customWidth="1"/>
    <col min="6719" max="6952" width="8.85546875" style="5"/>
    <col min="6953" max="6953" width="33.85546875" style="5" customWidth="1"/>
    <col min="6954" max="6954" width="9.28515625" style="5" bestFit="1" customWidth="1"/>
    <col min="6955" max="6974" width="23.7109375" style="5" customWidth="1"/>
    <col min="6975" max="7208" width="8.85546875" style="5"/>
    <col min="7209" max="7209" width="33.85546875" style="5" customWidth="1"/>
    <col min="7210" max="7210" width="9.28515625" style="5" bestFit="1" customWidth="1"/>
    <col min="7211" max="7230" width="23.7109375" style="5" customWidth="1"/>
    <col min="7231" max="7464" width="8.85546875" style="5"/>
    <col min="7465" max="7465" width="33.85546875" style="5" customWidth="1"/>
    <col min="7466" max="7466" width="9.28515625" style="5" bestFit="1" customWidth="1"/>
    <col min="7467" max="7486" width="23.7109375" style="5" customWidth="1"/>
    <col min="7487" max="7720" width="8.85546875" style="5"/>
    <col min="7721" max="7721" width="33.85546875" style="5" customWidth="1"/>
    <col min="7722" max="7722" width="9.28515625" style="5" bestFit="1" customWidth="1"/>
    <col min="7723" max="7742" width="23.7109375" style="5" customWidth="1"/>
    <col min="7743" max="7976" width="8.85546875" style="5"/>
    <col min="7977" max="7977" width="33.85546875" style="5" customWidth="1"/>
    <col min="7978" max="7978" width="9.28515625" style="5" bestFit="1" customWidth="1"/>
    <col min="7979" max="7998" width="23.7109375" style="5" customWidth="1"/>
    <col min="7999" max="8232" width="8.85546875" style="5"/>
    <col min="8233" max="8233" width="33.85546875" style="5" customWidth="1"/>
    <col min="8234" max="8234" width="9.28515625" style="5" bestFit="1" customWidth="1"/>
    <col min="8235" max="8254" width="23.7109375" style="5" customWidth="1"/>
    <col min="8255" max="8488" width="8.85546875" style="5"/>
    <col min="8489" max="8489" width="33.85546875" style="5" customWidth="1"/>
    <col min="8490" max="8490" width="9.28515625" style="5" bestFit="1" customWidth="1"/>
    <col min="8491" max="8510" width="23.7109375" style="5" customWidth="1"/>
    <col min="8511" max="8744" width="8.85546875" style="5"/>
    <col min="8745" max="8745" width="33.85546875" style="5" customWidth="1"/>
    <col min="8746" max="8746" width="9.28515625" style="5" bestFit="1" customWidth="1"/>
    <col min="8747" max="8766" width="23.7109375" style="5" customWidth="1"/>
    <col min="8767" max="9000" width="8.85546875" style="5"/>
    <col min="9001" max="9001" width="33.85546875" style="5" customWidth="1"/>
    <col min="9002" max="9002" width="9.28515625" style="5" bestFit="1" customWidth="1"/>
    <col min="9003" max="9022" width="23.7109375" style="5" customWidth="1"/>
    <col min="9023" max="9256" width="8.85546875" style="5"/>
    <col min="9257" max="9257" width="33.85546875" style="5" customWidth="1"/>
    <col min="9258" max="9258" width="9.28515625" style="5" bestFit="1" customWidth="1"/>
    <col min="9259" max="9278" width="23.7109375" style="5" customWidth="1"/>
    <col min="9279" max="9512" width="8.85546875" style="5"/>
    <col min="9513" max="9513" width="33.85546875" style="5" customWidth="1"/>
    <col min="9514" max="9514" width="9.28515625" style="5" bestFit="1" customWidth="1"/>
    <col min="9515" max="9534" width="23.7109375" style="5" customWidth="1"/>
    <col min="9535" max="9768" width="8.85546875" style="5"/>
    <col min="9769" max="9769" width="33.85546875" style="5" customWidth="1"/>
    <col min="9770" max="9770" width="9.28515625" style="5" bestFit="1" customWidth="1"/>
    <col min="9771" max="9790" width="23.7109375" style="5" customWidth="1"/>
    <col min="9791" max="10024" width="8.85546875" style="5"/>
    <col min="10025" max="10025" width="33.85546875" style="5" customWidth="1"/>
    <col min="10026" max="10026" width="9.28515625" style="5" bestFit="1" customWidth="1"/>
    <col min="10027" max="10046" width="23.7109375" style="5" customWidth="1"/>
    <col min="10047" max="10280" width="8.85546875" style="5"/>
    <col min="10281" max="10281" width="33.85546875" style="5" customWidth="1"/>
    <col min="10282" max="10282" width="9.28515625" style="5" bestFit="1" customWidth="1"/>
    <col min="10283" max="10302" width="23.7109375" style="5" customWidth="1"/>
    <col min="10303" max="10536" width="8.85546875" style="5"/>
    <col min="10537" max="10537" width="33.85546875" style="5" customWidth="1"/>
    <col min="10538" max="10538" width="9.28515625" style="5" bestFit="1" customWidth="1"/>
    <col min="10539" max="10558" width="23.7109375" style="5" customWidth="1"/>
    <col min="10559" max="10792" width="8.85546875" style="5"/>
    <col min="10793" max="10793" width="33.85546875" style="5" customWidth="1"/>
    <col min="10794" max="10794" width="9.28515625" style="5" bestFit="1" customWidth="1"/>
    <col min="10795" max="10814" width="23.7109375" style="5" customWidth="1"/>
    <col min="10815" max="11048" width="8.85546875" style="5"/>
    <col min="11049" max="11049" width="33.85546875" style="5" customWidth="1"/>
    <col min="11050" max="11050" width="9.28515625" style="5" bestFit="1" customWidth="1"/>
    <col min="11051" max="11070" width="23.7109375" style="5" customWidth="1"/>
    <col min="11071" max="11304" width="8.85546875" style="5"/>
    <col min="11305" max="11305" width="33.85546875" style="5" customWidth="1"/>
    <col min="11306" max="11306" width="9.28515625" style="5" bestFit="1" customWidth="1"/>
    <col min="11307" max="11326" width="23.7109375" style="5" customWidth="1"/>
    <col min="11327" max="11560" width="8.85546875" style="5"/>
    <col min="11561" max="11561" width="33.85546875" style="5" customWidth="1"/>
    <col min="11562" max="11562" width="9.28515625" style="5" bestFit="1" customWidth="1"/>
    <col min="11563" max="11582" width="23.7109375" style="5" customWidth="1"/>
    <col min="11583" max="11816" width="8.85546875" style="5"/>
    <col min="11817" max="11817" width="33.85546875" style="5" customWidth="1"/>
    <col min="11818" max="11818" width="9.28515625" style="5" bestFit="1" customWidth="1"/>
    <col min="11819" max="11838" width="23.7109375" style="5" customWidth="1"/>
    <col min="11839" max="12072" width="8.85546875" style="5"/>
    <col min="12073" max="12073" width="33.85546875" style="5" customWidth="1"/>
    <col min="12074" max="12074" width="9.28515625" style="5" bestFit="1" customWidth="1"/>
    <col min="12075" max="12094" width="23.7109375" style="5" customWidth="1"/>
    <col min="12095" max="12328" width="8.85546875" style="5"/>
    <col min="12329" max="12329" width="33.85546875" style="5" customWidth="1"/>
    <col min="12330" max="12330" width="9.28515625" style="5" bestFit="1" customWidth="1"/>
    <col min="12331" max="12350" width="23.7109375" style="5" customWidth="1"/>
    <col min="12351" max="12584" width="8.85546875" style="5"/>
    <col min="12585" max="12585" width="33.85546875" style="5" customWidth="1"/>
    <col min="12586" max="12586" width="9.28515625" style="5" bestFit="1" customWidth="1"/>
    <col min="12587" max="12606" width="23.7109375" style="5" customWidth="1"/>
    <col min="12607" max="12840" width="8.85546875" style="5"/>
    <col min="12841" max="12841" width="33.85546875" style="5" customWidth="1"/>
    <col min="12842" max="12842" width="9.28515625" style="5" bestFit="1" customWidth="1"/>
    <col min="12843" max="12862" width="23.7109375" style="5" customWidth="1"/>
    <col min="12863" max="13096" width="8.85546875" style="5"/>
    <col min="13097" max="13097" width="33.85546875" style="5" customWidth="1"/>
    <col min="13098" max="13098" width="9.28515625" style="5" bestFit="1" customWidth="1"/>
    <col min="13099" max="13118" width="23.7109375" style="5" customWidth="1"/>
    <col min="13119" max="13352" width="8.85546875" style="5"/>
    <col min="13353" max="13353" width="33.85546875" style="5" customWidth="1"/>
    <col min="13354" max="13354" width="9.28515625" style="5" bestFit="1" customWidth="1"/>
    <col min="13355" max="13374" width="23.7109375" style="5" customWidth="1"/>
    <col min="13375" max="13608" width="8.85546875" style="5"/>
    <col min="13609" max="13609" width="33.85546875" style="5" customWidth="1"/>
    <col min="13610" max="13610" width="9.28515625" style="5" bestFit="1" customWidth="1"/>
    <col min="13611" max="13630" width="23.7109375" style="5" customWidth="1"/>
    <col min="13631" max="13864" width="8.85546875" style="5"/>
    <col min="13865" max="13865" width="33.85546875" style="5" customWidth="1"/>
    <col min="13866" max="13866" width="9.28515625" style="5" bestFit="1" customWidth="1"/>
    <col min="13867" max="13886" width="23.7109375" style="5" customWidth="1"/>
    <col min="13887" max="14120" width="8.85546875" style="5"/>
    <col min="14121" max="14121" width="33.85546875" style="5" customWidth="1"/>
    <col min="14122" max="14122" width="9.28515625" style="5" bestFit="1" customWidth="1"/>
    <col min="14123" max="14142" width="23.7109375" style="5" customWidth="1"/>
    <col min="14143" max="14376" width="8.85546875" style="5"/>
    <col min="14377" max="14377" width="33.85546875" style="5" customWidth="1"/>
    <col min="14378" max="14378" width="9.28515625" style="5" bestFit="1" customWidth="1"/>
    <col min="14379" max="14398" width="23.7109375" style="5" customWidth="1"/>
    <col min="14399" max="14632" width="8.85546875" style="5"/>
    <col min="14633" max="14633" width="33.85546875" style="5" customWidth="1"/>
    <col min="14634" max="14634" width="9.28515625" style="5" bestFit="1" customWidth="1"/>
    <col min="14635" max="14654" width="23.7109375" style="5" customWidth="1"/>
    <col min="14655" max="14888" width="8.85546875" style="5"/>
    <col min="14889" max="14889" width="33.85546875" style="5" customWidth="1"/>
    <col min="14890" max="14890" width="9.28515625" style="5" bestFit="1" customWidth="1"/>
    <col min="14891" max="14910" width="23.7109375" style="5" customWidth="1"/>
    <col min="14911" max="15144" width="8.85546875" style="5"/>
    <col min="15145" max="15145" width="33.85546875" style="5" customWidth="1"/>
    <col min="15146" max="15146" width="9.28515625" style="5" bestFit="1" customWidth="1"/>
    <col min="15147" max="15166" width="23.7109375" style="5" customWidth="1"/>
    <col min="15167" max="15400" width="8.85546875" style="5"/>
    <col min="15401" max="15401" width="33.85546875" style="5" customWidth="1"/>
    <col min="15402" max="15402" width="9.28515625" style="5" bestFit="1" customWidth="1"/>
    <col min="15403" max="15422" width="23.7109375" style="5" customWidth="1"/>
    <col min="15423" max="15656" width="8.85546875" style="5"/>
    <col min="15657" max="15657" width="33.85546875" style="5" customWidth="1"/>
    <col min="15658" max="15658" width="9.28515625" style="5" bestFit="1" customWidth="1"/>
    <col min="15659" max="15678" width="23.7109375" style="5" customWidth="1"/>
    <col min="15679" max="15912" width="8.85546875" style="5"/>
    <col min="15913" max="15913" width="33.85546875" style="5" customWidth="1"/>
    <col min="15914" max="15914" width="9.28515625" style="5" bestFit="1" customWidth="1"/>
    <col min="15915" max="15934" width="23.7109375" style="5" customWidth="1"/>
    <col min="15935" max="16168" width="8.85546875" style="5"/>
    <col min="16169" max="16169" width="33.85546875" style="5" customWidth="1"/>
    <col min="16170" max="16170" width="9.28515625" style="5" bestFit="1" customWidth="1"/>
    <col min="16171" max="16190" width="23.7109375" style="5" customWidth="1"/>
    <col min="16191" max="16384" width="8.85546875" style="5"/>
  </cols>
  <sheetData>
    <row r="1" spans="1:280" s="5" customFormat="1" ht="30" x14ac:dyDescent="0.25">
      <c r="A1" s="1" t="s">
        <v>0</v>
      </c>
      <c r="B1" s="1" t="s">
        <v>57</v>
      </c>
      <c r="C1" s="1" t="s">
        <v>56</v>
      </c>
      <c r="D1" s="1" t="s">
        <v>54</v>
      </c>
      <c r="E1" s="1" t="s">
        <v>52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55</v>
      </c>
      <c r="U1" s="1" t="s">
        <v>53</v>
      </c>
      <c r="V1" s="1" t="s">
        <v>51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2" t="s">
        <v>24</v>
      </c>
      <c r="AG1" s="1" t="s">
        <v>25</v>
      </c>
      <c r="AH1" s="1" t="s">
        <v>26</v>
      </c>
      <c r="AI1" s="2" t="s">
        <v>27</v>
      </c>
      <c r="AJ1" s="1" t="s">
        <v>28</v>
      </c>
      <c r="AK1" s="1" t="s">
        <v>29</v>
      </c>
      <c r="AL1" s="2" t="s">
        <v>30</v>
      </c>
      <c r="AM1" s="2">
        <v>2021</v>
      </c>
      <c r="AN1" s="2">
        <v>2020</v>
      </c>
      <c r="AO1" s="2">
        <v>2019</v>
      </c>
      <c r="AP1" s="2">
        <v>2018</v>
      </c>
      <c r="AQ1" s="2">
        <v>2017</v>
      </c>
      <c r="AR1" s="2">
        <v>2016</v>
      </c>
      <c r="AS1" s="2">
        <v>2015</v>
      </c>
      <c r="AT1" s="2" t="s">
        <v>31</v>
      </c>
      <c r="AU1" s="2">
        <v>2013</v>
      </c>
      <c r="AV1" s="2">
        <v>2012</v>
      </c>
      <c r="AW1" s="3">
        <v>2011</v>
      </c>
      <c r="AX1" s="3">
        <v>2010</v>
      </c>
      <c r="AY1" s="2">
        <v>2009</v>
      </c>
      <c r="AZ1" s="4">
        <v>2008</v>
      </c>
      <c r="BA1" s="4">
        <v>2007</v>
      </c>
      <c r="BB1" s="4">
        <v>2006</v>
      </c>
      <c r="BC1" s="4">
        <v>2005</v>
      </c>
      <c r="BD1" s="4">
        <v>2004</v>
      </c>
      <c r="BE1" s="4">
        <v>2003</v>
      </c>
      <c r="BF1" s="4">
        <v>2002</v>
      </c>
      <c r="BG1" s="4">
        <v>2001</v>
      </c>
      <c r="BH1" s="4">
        <v>2000</v>
      </c>
      <c r="BI1" s="4">
        <v>1999</v>
      </c>
      <c r="BJ1" s="4">
        <v>1998</v>
      </c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</row>
    <row r="2" spans="1:280" s="11" customFormat="1" x14ac:dyDescent="0.25">
      <c r="A2" s="6" t="s">
        <v>32</v>
      </c>
      <c r="B2" s="7">
        <f>(T2-W2)/W2</f>
        <v>1.0396306649388616</v>
      </c>
      <c r="C2" s="7">
        <f>(AM2-AN2)/AN2</f>
        <v>0.61842285102035588</v>
      </c>
      <c r="D2" s="7">
        <f>(U2-X2)/X2</f>
        <v>0.66374175170772143</v>
      </c>
      <c r="E2" s="7">
        <f>(V2-Y2)/Y2</f>
        <v>0.74877087194600178</v>
      </c>
      <c r="F2" s="7">
        <f>(W2-Z2)/Z2</f>
        <v>0.64859162459035502</v>
      </c>
      <c r="G2" s="7">
        <f>(AN2-AO2)/AO2</f>
        <v>0.38210618841854288</v>
      </c>
      <c r="H2" s="7">
        <f>(X2-AA2)/AA2</f>
        <v>0.25434287275220974</v>
      </c>
      <c r="I2" s="7">
        <f>(Y2-AB2)/AB2</f>
        <v>0.19707377061452439</v>
      </c>
      <c r="J2" s="7">
        <f>(Z2-AC2)/AC2</f>
        <v>0.25410812756551887</v>
      </c>
      <c r="K2" s="7">
        <f>(AO2-AP2)/AP2</f>
        <v>9.8982534697244121E-2</v>
      </c>
      <c r="L2" s="7">
        <f>(AA2-AD2)/AD2</f>
        <v>6.6905188170670163E-2</v>
      </c>
      <c r="M2" s="7">
        <f>(AB2-AE2)/AE2</f>
        <v>7.8846603778436095E-2</v>
      </c>
      <c r="N2" s="7">
        <f>(AC2-AF2)/AF2</f>
        <v>9.1634002771750295E-2</v>
      </c>
      <c r="O2" s="7">
        <f>(AP2-AQ2)/AQ2</f>
        <v>0.17158431297928925</v>
      </c>
      <c r="P2" s="7">
        <f>(AD2-AG2)/AG2</f>
        <v>0.21309907778784482</v>
      </c>
      <c r="Q2" s="7">
        <f>(AE2-AH2)/AH2</f>
        <v>0.22898727149799375</v>
      </c>
      <c r="R2" s="7">
        <f>(AF2-AI2)/AI2</f>
        <v>0.25509435103724409</v>
      </c>
      <c r="S2" s="7">
        <f>(AQ2-AR2)/AR2</f>
        <v>0.1562091103465591</v>
      </c>
      <c r="T2" s="8">
        <v>365326887.11074734</v>
      </c>
      <c r="U2" s="8">
        <v>608914613.77590811</v>
      </c>
      <c r="V2" s="8">
        <v>391533983.47037423</v>
      </c>
      <c r="W2" s="8">
        <v>179114235.43031409</v>
      </c>
      <c r="X2" s="8">
        <v>365991063.908144</v>
      </c>
      <c r="Y2" s="8">
        <v>223890956.64355505</v>
      </c>
      <c r="Z2" s="8">
        <v>108646818.75041111</v>
      </c>
      <c r="AA2" s="8">
        <v>291779123.44262511</v>
      </c>
      <c r="AB2" s="9">
        <v>187031879.01997</v>
      </c>
      <c r="AC2" s="9">
        <v>86632736.334559023</v>
      </c>
      <c r="AD2" s="9">
        <v>273481773.89868492</v>
      </c>
      <c r="AE2" s="9">
        <v>173362810.21317554</v>
      </c>
      <c r="AF2" s="9">
        <v>79360606.315478668</v>
      </c>
      <c r="AG2" s="9">
        <v>225440591.70945418</v>
      </c>
      <c r="AH2" s="9">
        <v>141061518.07566425</v>
      </c>
      <c r="AI2" s="9">
        <v>63230789.183213919</v>
      </c>
      <c r="AJ2" s="9">
        <v>202276540.92087719</v>
      </c>
      <c r="AK2" s="9">
        <v>137581347.14117506</v>
      </c>
      <c r="AL2" s="9">
        <v>64038913.741581231</v>
      </c>
      <c r="AM2" s="9">
        <v>931586677.05634499</v>
      </c>
      <c r="AN2" s="9">
        <v>575613892.54298651</v>
      </c>
      <c r="AO2" s="9">
        <v>416475881.06209499</v>
      </c>
      <c r="AP2" s="9">
        <v>378964967.97087759</v>
      </c>
      <c r="AQ2" s="9">
        <v>323463675.44576091</v>
      </c>
      <c r="AR2" s="9">
        <v>279762261.47258669</v>
      </c>
      <c r="AS2" s="9">
        <v>262119356.44707149</v>
      </c>
      <c r="AT2" s="9">
        <v>205548635.60467705</v>
      </c>
      <c r="AU2" s="9">
        <v>182242406.84670353</v>
      </c>
      <c r="AV2" s="9">
        <v>159161286.355993</v>
      </c>
      <c r="AW2" s="9">
        <v>151228032.99957004</v>
      </c>
      <c r="AX2" s="9">
        <v>114133572.40862143</v>
      </c>
      <c r="AY2" s="9">
        <v>82206723.788795754</v>
      </c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</row>
    <row r="3" spans="1:280" s="5" customFormat="1" x14ac:dyDescent="0.25">
      <c r="A3" s="6" t="s">
        <v>33</v>
      </c>
      <c r="B3" s="7">
        <f>(T3-W3)/W3</f>
        <v>0.71661861377234748</v>
      </c>
      <c r="C3" s="7">
        <f>(AM3-AN3)/AN3</f>
        <v>0.39517135048540003</v>
      </c>
      <c r="D3" s="7">
        <f>(U3-X3)/X3</f>
        <v>0.35211888478288644</v>
      </c>
      <c r="E3" s="7">
        <f>(V3-Y3)/Y3</f>
        <v>0.36572059647489635</v>
      </c>
      <c r="F3" s="7">
        <f>(W3-Z3)/Z3</f>
        <v>0.21821975651669426</v>
      </c>
      <c r="G3" s="7">
        <f>(AN3-AO3)/AO3</f>
        <v>7.9092065570051009E-2</v>
      </c>
      <c r="H3" s="7">
        <f>(X3-AA3)/AA3</f>
        <v>6.9480999211376307E-2</v>
      </c>
      <c r="I3" s="7">
        <f>(Y3-AB3)/AB3</f>
        <v>-4.1271326578244026E-2</v>
      </c>
      <c r="J3" s="7">
        <f>(Z3-AC3)/AC3</f>
        <v>-7.4865311993262809E-2</v>
      </c>
      <c r="K3" s="7">
        <f>(AO3-AP3)/AP3</f>
        <v>-9.7412243476806909E-2</v>
      </c>
      <c r="L3" s="7">
        <f>(AA3-AD3)/AD3</f>
        <v>-0.1220013738610963</v>
      </c>
      <c r="M3" s="7">
        <f>(AB3-AE3)/AE3</f>
        <v>-0.10853852855490642</v>
      </c>
      <c r="N3" s="7">
        <f>(AC3-AF3)/AF3</f>
        <v>1.5508109621840273E-2</v>
      </c>
      <c r="O3" s="7">
        <f>(AP3-AQ3)/AQ3</f>
        <v>0.20093471778334682</v>
      </c>
      <c r="P3" s="7">
        <f>(AD3-AG3)/AG3</f>
        <v>0.24438066453353854</v>
      </c>
      <c r="Q3" s="7">
        <f>(AE3-AH3)/AH3</f>
        <v>0.30578153381583284</v>
      </c>
      <c r="R3" s="7">
        <f>(AF3-AI3)/AI3</f>
        <v>0.30317302190419104</v>
      </c>
      <c r="S3" s="7">
        <f>(AQ3-AR3)/AR3</f>
        <v>0.26306316354281134</v>
      </c>
      <c r="T3" s="8">
        <v>284118521.29553092</v>
      </c>
      <c r="U3" s="8">
        <v>616689444.49712753</v>
      </c>
      <c r="V3" s="8">
        <v>376092951.12901223</v>
      </c>
      <c r="W3" s="8">
        <v>165510567.70331037</v>
      </c>
      <c r="X3" s="8">
        <v>456091140.68113256</v>
      </c>
      <c r="Y3" s="8">
        <v>275380595.48911935</v>
      </c>
      <c r="Z3" s="8">
        <v>135862652.70936134</v>
      </c>
      <c r="AA3" s="8">
        <v>426460255.97224188</v>
      </c>
      <c r="AB3" s="9">
        <v>287235172.08082521</v>
      </c>
      <c r="AC3" s="9">
        <v>146857159.79592794</v>
      </c>
      <c r="AD3" s="9">
        <v>485718591.43749249</v>
      </c>
      <c r="AE3" s="9">
        <v>322207051.32124877</v>
      </c>
      <c r="AF3" s="9">
        <v>144614462.85309854</v>
      </c>
      <c r="AG3" s="9">
        <v>390329587.46555758</v>
      </c>
      <c r="AH3" s="9">
        <v>246754179.75905669</v>
      </c>
      <c r="AI3" s="9">
        <v>110971037.93768573</v>
      </c>
      <c r="AJ3" s="9">
        <v>299983548.44753581</v>
      </c>
      <c r="AK3" s="9">
        <v>190580644.18371922</v>
      </c>
      <c r="AL3" s="9">
        <v>87551087.701904014</v>
      </c>
      <c r="AM3" s="9">
        <v>874763218.23107266</v>
      </c>
      <c r="AN3" s="9">
        <v>626993392.55119455</v>
      </c>
      <c r="AO3" s="9">
        <v>581037904.50907755</v>
      </c>
      <c r="AP3" s="9">
        <v>643746716.38274884</v>
      </c>
      <c r="AQ3" s="9">
        <v>536038060.06288111</v>
      </c>
      <c r="AR3" s="9">
        <v>424395291.96570712</v>
      </c>
      <c r="AS3" s="9">
        <v>379204122.90039396</v>
      </c>
      <c r="AT3" s="9">
        <v>337616873.67449731</v>
      </c>
      <c r="AU3" s="9">
        <v>291180472.70525616</v>
      </c>
      <c r="AV3" s="9">
        <v>225758830.35953707</v>
      </c>
      <c r="AW3" s="9">
        <v>201580517.50351405</v>
      </c>
      <c r="AX3" s="9">
        <v>141699654.60440579</v>
      </c>
      <c r="AY3" s="9">
        <v>117819477.69176675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</row>
    <row r="4" spans="1:280" s="5" customFormat="1" x14ac:dyDescent="0.25">
      <c r="A4" s="6" t="s">
        <v>34</v>
      </c>
      <c r="B4" s="7">
        <f>(T4-W4)/W4</f>
        <v>0.88449990395631217</v>
      </c>
      <c r="C4" s="7">
        <f>(AM4-AN4)/AN4</f>
        <v>0.50202806658198074</v>
      </c>
      <c r="D4" s="7">
        <f>(U4-X4)/X4</f>
        <v>0.49085341031723706</v>
      </c>
      <c r="E4" s="7">
        <f>(V4-Y4)/Y4</f>
        <v>0.53749383741255174</v>
      </c>
      <c r="F4" s="7">
        <f>(W4-Z4)/Z4</f>
        <v>0.40945379774510404</v>
      </c>
      <c r="G4" s="7">
        <f>(AN4-AO4)/AO4</f>
        <v>0.20560467683719563</v>
      </c>
      <c r="H4" s="7">
        <f>(X4-AA4)/AA4</f>
        <v>0.14457968770663618</v>
      </c>
      <c r="I4" s="7">
        <f>(Y4-AB4)/AB4</f>
        <v>5.2722408132385781E-2</v>
      </c>
      <c r="J4" s="7">
        <f>(Z4-AC4)/AC4</f>
        <v>4.7195084292329118E-2</v>
      </c>
      <c r="K4" s="7">
        <f>(AO4-AP4)/AP4</f>
        <v>-2.4638321012612242E-2</v>
      </c>
      <c r="L4" s="7">
        <f>(AA4-AD4)/AD4</f>
        <v>-5.3952800593256717E-2</v>
      </c>
      <c r="M4" s="7">
        <f>(AB4-AE4)/AE4</f>
        <v>-4.2986493100427001E-2</v>
      </c>
      <c r="N4" s="7">
        <f>(AC4-AF4)/AF4</f>
        <v>4.2481634215941845E-2</v>
      </c>
      <c r="O4" s="7">
        <f>(AP4-AQ4)/AQ4</f>
        <v>0.18988902767997207</v>
      </c>
      <c r="P4" s="7">
        <f>(AD4-AG4)/AG4</f>
        <v>0.23292811346163037</v>
      </c>
      <c r="Q4" s="7">
        <f>(AE4-AH4)/AH4</f>
        <v>0.27784889652823164</v>
      </c>
      <c r="R4" s="7">
        <f>(AF4-AI4)/AI4</f>
        <v>0.28572169919396939</v>
      </c>
      <c r="S4" s="7">
        <f>(AQ4-AR4)/AR4</f>
        <v>0.22060997757082379</v>
      </c>
      <c r="T4" s="9">
        <f>SUM(T2:T3)</f>
        <v>649445408.40627825</v>
      </c>
      <c r="U4" s="9">
        <f>SUM(U2:U3)</f>
        <v>1225604058.2730355</v>
      </c>
      <c r="V4" s="9">
        <f>SUM(V2:V3)</f>
        <v>767626934.59938645</v>
      </c>
      <c r="W4" s="9">
        <f>SUM(W2:W3)</f>
        <v>344624803.13362443</v>
      </c>
      <c r="X4" s="9">
        <f>SUM(X2:X3)</f>
        <v>822082204.58927655</v>
      </c>
      <c r="Y4" s="9">
        <f>SUM(Y2:Y3)</f>
        <v>499271552.1326744</v>
      </c>
      <c r="Z4" s="9">
        <f>SUM(Z2:Z3)</f>
        <v>244509471.45977247</v>
      </c>
      <c r="AA4" s="9">
        <f>SUM(AA2:AA3)</f>
        <v>718239379.41486692</v>
      </c>
      <c r="AB4" s="9">
        <f>SUM(AB2:AB3)</f>
        <v>474267051.10079521</v>
      </c>
      <c r="AC4" s="9">
        <f>SUM(AC2:AC3)</f>
        <v>233489896.13048697</v>
      </c>
      <c r="AD4" s="9">
        <f>SUM(AD2:AD3)</f>
        <v>759200365.33617735</v>
      </c>
      <c r="AE4" s="9">
        <f>SUM(AE2:AE3)</f>
        <v>495569861.5344243</v>
      </c>
      <c r="AF4" s="9">
        <f>SUM(AF2:AF3)</f>
        <v>223975069.16857719</v>
      </c>
      <c r="AG4" s="9">
        <f>SUM(AG2:AG3)</f>
        <v>615770179.17501175</v>
      </c>
      <c r="AH4" s="9">
        <f>SUM(AH2:AH3)</f>
        <v>387815697.83472097</v>
      </c>
      <c r="AI4" s="9">
        <f>SUM(AI2:AI3)</f>
        <v>174201827.12089965</v>
      </c>
      <c r="AJ4" s="9">
        <f>SUM(AJ2:AJ3)</f>
        <v>502260089.36841297</v>
      </c>
      <c r="AK4" s="9">
        <f>SUM(AK2:AK3)</f>
        <v>328161991.32489431</v>
      </c>
      <c r="AL4" s="9">
        <f>SUM(AL2:AL3)</f>
        <v>151590001.44348526</v>
      </c>
      <c r="AM4" s="9">
        <f>SUM(AM2:AM3)</f>
        <v>1806349895.2874177</v>
      </c>
      <c r="AN4" s="9">
        <f>SUM(AN2:AN3)</f>
        <v>1202607285.0941811</v>
      </c>
      <c r="AO4" s="9">
        <f>SUM(AO2:AO3)</f>
        <v>997513785.57117248</v>
      </c>
      <c r="AP4" s="9">
        <f>SUM(AP2:AP3)</f>
        <v>1022711684.3536265</v>
      </c>
      <c r="AQ4" s="9">
        <f>SUM(AQ2:AQ3)</f>
        <v>859501735.50864196</v>
      </c>
      <c r="AR4" s="9">
        <f>SUM(AR2:AR3)</f>
        <v>704157553.43829381</v>
      </c>
      <c r="AS4" s="9">
        <f>SUM(AS2:AS3)</f>
        <v>641323479.34746552</v>
      </c>
      <c r="AT4" s="9">
        <f>SUM(AT2:AT3)</f>
        <v>543165509.27917433</v>
      </c>
      <c r="AU4" s="9">
        <f>SUM(AU2:AU3)</f>
        <v>473422879.55195969</v>
      </c>
      <c r="AV4" s="9">
        <f>SUM(AV2:AV3)</f>
        <v>384920116.71553004</v>
      </c>
      <c r="AW4" s="9">
        <f>SUM(AW2:AW3)</f>
        <v>352808550.50308406</v>
      </c>
      <c r="AX4" s="9">
        <f>SUM(AX2:AX3)</f>
        <v>255833227.01302722</v>
      </c>
      <c r="AY4" s="9">
        <f>SUM(AY2:AY3)</f>
        <v>200026201.48056251</v>
      </c>
      <c r="AZ4" s="10">
        <v>267077456</v>
      </c>
      <c r="BA4" s="10">
        <v>247402873</v>
      </c>
      <c r="BB4" s="10">
        <v>226412643</v>
      </c>
      <c r="BC4" s="10">
        <v>179547342</v>
      </c>
      <c r="BD4" s="10">
        <v>146656800</v>
      </c>
      <c r="BE4" s="10">
        <v>97573332</v>
      </c>
      <c r="BF4" s="10">
        <v>70474243</v>
      </c>
      <c r="BG4" s="10">
        <v>44356407</v>
      </c>
      <c r="BH4" s="10">
        <v>38066601</v>
      </c>
      <c r="BI4" s="10">
        <v>21332540</v>
      </c>
      <c r="BJ4" s="10">
        <v>16861565</v>
      </c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</row>
    <row r="5" spans="1:280" s="5" customFormat="1" x14ac:dyDescent="0.25">
      <c r="A5" s="6" t="s">
        <v>35</v>
      </c>
      <c r="B5" s="7">
        <f>(T5-W5)/W5</f>
        <v>0.79501042559127977</v>
      </c>
      <c r="C5" s="7">
        <f>(AM5-AN5)/AN5</f>
        <v>0.42841433538216328</v>
      </c>
      <c r="D5" s="7">
        <f>(U5-X5)/X5</f>
        <v>0.38958590976909407</v>
      </c>
      <c r="E5" s="7">
        <f>(V5-Y5)/Y5</f>
        <v>0.41111216050200511</v>
      </c>
      <c r="F5" s="7">
        <f>(W5-Z5)/Z5</f>
        <v>0.29823889278128923</v>
      </c>
      <c r="G5" s="7">
        <f>(AN5-AO5)/AO5</f>
        <v>0.16885881894942711</v>
      </c>
      <c r="H5" s="7">
        <f>(X5-AA5)/AA5</f>
        <v>0.10961435588516306</v>
      </c>
      <c r="I5" s="7">
        <f>(Y5-AB5)/AB5</f>
        <v>1.3454371365880208E-2</v>
      </c>
      <c r="J5" s="7">
        <f>(Z5-AC5)/AC5</f>
        <v>4.6627309160198416E-2</v>
      </c>
      <c r="K5" s="7">
        <f>(AO5-AP5)/AP5</f>
        <v>0.14872222246955538</v>
      </c>
      <c r="L5" s="7">
        <f>(AA5-AD5)/AD5</f>
        <v>0.17272370319424044</v>
      </c>
      <c r="M5" s="7">
        <f>(AB5-AE5)/AE5</f>
        <v>0.2382371443651139</v>
      </c>
      <c r="N5" s="7">
        <f>(AC5-AF5)/AF5</f>
        <v>0.29538456424591464</v>
      </c>
      <c r="O5" s="7">
        <f>(AP5-AQ5)/AQ5</f>
        <v>0.19946663945433646</v>
      </c>
      <c r="P5" s="7">
        <f>(AD5-AG5)/AG5</f>
        <v>0.22189320428227355</v>
      </c>
      <c r="Q5" s="7">
        <f>(AE5-AH5)/AH5</f>
        <v>0.21453452352355176</v>
      </c>
      <c r="R5" s="7">
        <f>(AF5-AI5)/AI5</f>
        <v>0.21692068725074032</v>
      </c>
      <c r="S5" s="7">
        <f>(AQ5-AR5)/AR5</f>
        <v>0.1930832015246568</v>
      </c>
      <c r="T5" s="8">
        <v>2496327788.7482123</v>
      </c>
      <c r="U5" s="8">
        <v>4895230889.7692719</v>
      </c>
      <c r="V5" s="8">
        <v>2975916513.7877865</v>
      </c>
      <c r="W5" s="8">
        <v>1390703782.6401021</v>
      </c>
      <c r="X5" s="8">
        <v>3522798306.5708451</v>
      </c>
      <c r="Y5" s="8">
        <v>2108915646.1730866</v>
      </c>
      <c r="Z5" s="8">
        <v>1071223324.4381704</v>
      </c>
      <c r="AA5" s="8">
        <v>3174795178.0604296</v>
      </c>
      <c r="AB5" s="9">
        <v>2080918199.92922</v>
      </c>
      <c r="AC5" s="9">
        <v>1023500261.3276999</v>
      </c>
      <c r="AD5" s="9">
        <v>2707197926.854372</v>
      </c>
      <c r="AE5" s="9">
        <v>1680549004.2024035</v>
      </c>
      <c r="AF5" s="9">
        <v>790113059.53264356</v>
      </c>
      <c r="AG5" s="8">
        <v>2215576547.4156556</v>
      </c>
      <c r="AH5" s="8">
        <v>1383698010.7628987</v>
      </c>
      <c r="AI5" s="9">
        <v>649272436.41297781</v>
      </c>
      <c r="AJ5" s="8">
        <v>1861299724.7012157</v>
      </c>
      <c r="AK5" s="8">
        <v>1195123295.2359281</v>
      </c>
      <c r="AL5" s="9">
        <v>563890602.00317669</v>
      </c>
      <c r="AM5" s="9">
        <v>7209040464.623208</v>
      </c>
      <c r="AN5" s="9">
        <v>5046883306.9324207</v>
      </c>
      <c r="AO5" s="9">
        <v>4317786909.0028944</v>
      </c>
      <c r="AP5" s="9">
        <v>3758773726.6198215</v>
      </c>
      <c r="AQ5" s="9">
        <v>3133704267.3648429</v>
      </c>
      <c r="AR5" s="9">
        <v>2626559709.633193</v>
      </c>
      <c r="AS5" s="9">
        <v>2350941343.2848458</v>
      </c>
      <c r="AT5" s="9">
        <v>2054897827.6527181</v>
      </c>
      <c r="AU5" s="9">
        <v>1823427315.1072979</v>
      </c>
      <c r="AV5" s="9">
        <v>1581479250.8717508</v>
      </c>
      <c r="AW5" s="9">
        <v>1404927614.9083989</v>
      </c>
      <c r="AX5" s="9">
        <v>1167664479.1556499</v>
      </c>
      <c r="AY5" s="9">
        <v>1006372481.6056621</v>
      </c>
      <c r="AZ5" s="9">
        <v>1002756496.347681</v>
      </c>
      <c r="BA5" s="9">
        <v>887714413.79015005</v>
      </c>
      <c r="BB5" s="9">
        <v>795757108.82506907</v>
      </c>
      <c r="BC5" s="9">
        <v>680275847.30718803</v>
      </c>
      <c r="BD5" s="9">
        <v>582852798.81689095</v>
      </c>
      <c r="BE5" s="9">
        <v>472171775.30692804</v>
      </c>
      <c r="BF5" s="9">
        <v>362109647.62579018</v>
      </c>
      <c r="BG5" s="9">
        <v>247266207.4787415</v>
      </c>
      <c r="BH5" s="9">
        <v>171494210.04633403</v>
      </c>
      <c r="BI5" s="9">
        <v>107374257.94967401</v>
      </c>
      <c r="BJ5" s="9">
        <v>71944699.611838803</v>
      </c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</row>
    <row r="6" spans="1:280" s="5" customFormat="1" x14ac:dyDescent="0.25">
      <c r="A6" s="6"/>
      <c r="B6" s="7"/>
      <c r="C6" s="6"/>
      <c r="D6" s="6"/>
      <c r="E6" s="6"/>
      <c r="F6" s="6"/>
      <c r="G6" s="7"/>
      <c r="H6" s="6"/>
      <c r="I6" s="7"/>
      <c r="J6" s="7"/>
      <c r="K6" s="7"/>
      <c r="L6" s="6"/>
      <c r="M6" s="6"/>
      <c r="N6" s="7"/>
      <c r="O6" s="7"/>
      <c r="P6" s="6"/>
      <c r="Q6" s="6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/>
      <c r="AJ6" s="7"/>
      <c r="AK6" s="7"/>
      <c r="AL6" s="12"/>
      <c r="AM6" s="12"/>
      <c r="AN6" s="12"/>
      <c r="AO6" s="12"/>
      <c r="AP6" s="12"/>
      <c r="AQ6" s="12"/>
      <c r="AR6" s="13"/>
      <c r="AS6" s="9"/>
      <c r="AT6" s="9"/>
      <c r="AU6" s="9"/>
      <c r="AV6" s="9"/>
      <c r="AW6" s="9"/>
      <c r="AX6" s="14"/>
      <c r="AY6" s="9"/>
      <c r="AZ6" s="15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</row>
    <row r="7" spans="1:280" s="5" customFormat="1" ht="30" x14ac:dyDescent="0.25">
      <c r="A7" s="6" t="s">
        <v>36</v>
      </c>
      <c r="B7" s="7">
        <f>(T7-W7)/W7</f>
        <v>0.9757486502663868</v>
      </c>
      <c r="C7" s="7">
        <f>(AM7-AN7)/AN7</f>
        <v>0.61543308769865901</v>
      </c>
      <c r="D7" s="7">
        <f>(U7-X7)/X7</f>
        <v>0.72381496327327277</v>
      </c>
      <c r="E7" s="7">
        <f>(V7-Y7)/Y7</f>
        <v>0.92755636140029152</v>
      </c>
      <c r="F7" s="7">
        <f>(W7-Z7)/Z7</f>
        <v>0.85957309830683282</v>
      </c>
      <c r="G7" s="7">
        <f>(AN7-AO7)/AO7</f>
        <v>0.80808111320614684</v>
      </c>
      <c r="H7" s="7">
        <f>(X7-AA7)/AA7</f>
        <v>0.72404187804045572</v>
      </c>
      <c r="I7" s="7">
        <f>(Y7-AB7)/AB7</f>
        <v>0.5705772243320647</v>
      </c>
      <c r="J7" s="7">
        <f>(Z7-AC7)/AC7</f>
        <v>0.78413061016765417</v>
      </c>
      <c r="K7" s="7">
        <f>(AO7-AP7)/AP7</f>
        <v>-0.38861786267006415</v>
      </c>
      <c r="L7" s="7">
        <f>(AA7-AD7)/AD7</f>
        <v>-0.49488676388504799</v>
      </c>
      <c r="M7" s="7">
        <f>(AB7-AE7)/AE7</f>
        <v>-0.53541386662867141</v>
      </c>
      <c r="N7" s="7">
        <f>(AC7-AF7)/AF7</f>
        <v>-0.58503702023918647</v>
      </c>
      <c r="O7" s="7">
        <f>(AP7-AQ7)/AQ7</f>
        <v>2.076681180043214E-2</v>
      </c>
      <c r="P7" s="7">
        <f>(AD7-AG7)/AG7</f>
        <v>0.16171863338828371</v>
      </c>
      <c r="Q7" s="7">
        <f>(AE7-AH7)/AH7</f>
        <v>0.31451865935903534</v>
      </c>
      <c r="R7" s="7">
        <f>(AF7-AI7)/AI7</f>
        <v>0.36320273197528574</v>
      </c>
      <c r="S7" s="7">
        <f>(AQ7-AR7)/AR7</f>
        <v>0.26785706877108251</v>
      </c>
      <c r="T7" s="9">
        <v>12668230.31587</v>
      </c>
      <c r="U7" s="9">
        <v>21965772.58554</v>
      </c>
      <c r="V7" s="9">
        <v>14321589.20988</v>
      </c>
      <c r="W7" s="9">
        <v>6411863.3279400012</v>
      </c>
      <c r="X7" s="9">
        <v>12742535.047862798</v>
      </c>
      <c r="Y7" s="9">
        <v>7429919.8180000018</v>
      </c>
      <c r="Z7" s="9">
        <v>3448029.7299299994</v>
      </c>
      <c r="AA7" s="9">
        <v>7391082.0903874738</v>
      </c>
      <c r="AB7" s="9">
        <v>4730693.7238694513</v>
      </c>
      <c r="AC7" s="9">
        <v>1932610.600524358</v>
      </c>
      <c r="AD7" s="9">
        <v>14632525.069498349</v>
      </c>
      <c r="AE7" s="9">
        <v>10182597.766189378</v>
      </c>
      <c r="AF7" s="9">
        <v>4657308.470356375</v>
      </c>
      <c r="AG7" s="9">
        <v>12595584.377278116</v>
      </c>
      <c r="AH7" s="9">
        <v>7746255.7824431751</v>
      </c>
      <c r="AI7" s="9">
        <v>3416445.96296247</v>
      </c>
      <c r="AJ7" s="9">
        <v>10233581.585768349</v>
      </c>
      <c r="AK7" s="9">
        <v>6811009.5027458481</v>
      </c>
      <c r="AL7" s="9">
        <v>2940310.6840807558</v>
      </c>
      <c r="AM7" s="9">
        <v>32608179.576929998</v>
      </c>
      <c r="AN7" s="9">
        <v>20185410.231619999</v>
      </c>
      <c r="AO7" s="9">
        <v>11163995.953603314</v>
      </c>
      <c r="AP7" s="9">
        <v>18260258.636863969</v>
      </c>
      <c r="AQ7" s="9">
        <v>17888766</v>
      </c>
      <c r="AR7" s="9">
        <v>14109450.063909294</v>
      </c>
      <c r="AS7" s="9">
        <v>12398709</v>
      </c>
      <c r="AT7" s="9">
        <v>12074450</v>
      </c>
      <c r="AU7" s="9">
        <v>11254193</v>
      </c>
      <c r="AV7" s="9">
        <v>8814766</v>
      </c>
      <c r="AW7" s="9">
        <v>7437519</v>
      </c>
      <c r="AX7" s="9">
        <v>4289083</v>
      </c>
      <c r="AY7" s="9">
        <v>2983390</v>
      </c>
      <c r="AZ7" s="10">
        <v>6077874</v>
      </c>
      <c r="BA7" s="10">
        <v>9089259</v>
      </c>
      <c r="BB7" s="10">
        <v>7140153</v>
      </c>
      <c r="BC7" s="10">
        <v>5239521</v>
      </c>
      <c r="BD7" s="10">
        <v>3849272</v>
      </c>
      <c r="BE7" s="10">
        <v>2927706</v>
      </c>
      <c r="BF7" s="10">
        <v>1992536</v>
      </c>
      <c r="BG7" s="10">
        <v>861409</v>
      </c>
      <c r="BH7" s="10">
        <v>1009778</v>
      </c>
      <c r="BI7" s="10">
        <v>396085</v>
      </c>
      <c r="BJ7" s="10">
        <v>511370</v>
      </c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</row>
    <row r="8" spans="1:280" s="5" customFormat="1" x14ac:dyDescent="0.25">
      <c r="A8" s="6" t="s">
        <v>37</v>
      </c>
      <c r="B8" s="7">
        <f>(T8-W8)/W8</f>
        <v>0.84497147297358122</v>
      </c>
      <c r="C8" s="7">
        <f>(AM8-AN8)/AN8</f>
        <v>7.0761934528883547E-2</v>
      </c>
      <c r="D8" s="7">
        <f>(U8-X8)/X8</f>
        <v>-0.26441937168764845</v>
      </c>
      <c r="E8" s="7">
        <f>(V8-Y8)/Y8</f>
        <v>-0.56855014690823757</v>
      </c>
      <c r="F8" s="7">
        <f>(W8-Z8)/Z8</f>
        <v>-0.42044749101418427</v>
      </c>
      <c r="G8" s="7">
        <f>(AN8-AO8)/AO8</f>
        <v>-5.8983930805771051E-2</v>
      </c>
      <c r="H8" s="7">
        <f>(X8-AA8)/AA8</f>
        <v>0.25259485212304683</v>
      </c>
      <c r="I8" s="7">
        <f>(Y8-AB8)/AB8</f>
        <v>0.34268135535376248</v>
      </c>
      <c r="J8" s="7">
        <f>(Z8-AC8)/AC8</f>
        <v>1.7449621422306549</v>
      </c>
      <c r="K8" s="7">
        <f>(AO8-AP8)/AP8</f>
        <v>-0.10878540704588725</v>
      </c>
      <c r="L8" s="7">
        <f>(AA8-AD8)/AD8</f>
        <v>-0.27589793971998622</v>
      </c>
      <c r="M8" s="7">
        <f>(AB8-AE8)/AE8</f>
        <v>-0.26714612715607711</v>
      </c>
      <c r="N8" s="7">
        <f>(AC8-AF8)/AF8</f>
        <v>-0.71456710064801132</v>
      </c>
      <c r="O8" s="7">
        <f>(AP8-AQ8)/AQ8</f>
        <v>-0.16074883379013258</v>
      </c>
      <c r="P8" s="7">
        <f>(AD8-AG8)/AG8</f>
        <v>-0.17394264727594988</v>
      </c>
      <c r="Q8" s="7">
        <f>(AE8-AH8)/AH8</f>
        <v>-0.22612423026264269</v>
      </c>
      <c r="R8" s="7">
        <f>(AF8-AI8)/AI8</f>
        <v>-0.41974643694949637</v>
      </c>
      <c r="S8" s="7">
        <f>(AQ8-AR8)/AR8</f>
        <v>3.7404875084446738E-2</v>
      </c>
      <c r="T8" s="9">
        <v>819868.42316000001</v>
      </c>
      <c r="U8" s="9">
        <v>1912992.3047</v>
      </c>
      <c r="V8" s="9">
        <v>856050.22414000006</v>
      </c>
      <c r="W8" s="9">
        <v>444380</v>
      </c>
      <c r="X8" s="9">
        <v>2600656.176997202</v>
      </c>
      <c r="Y8" s="9">
        <v>1984124.5002299999</v>
      </c>
      <c r="Z8" s="9">
        <v>766764</v>
      </c>
      <c r="AA8" s="9">
        <v>2076214.9649499999</v>
      </c>
      <c r="AB8" s="9">
        <v>1477732.9649499999</v>
      </c>
      <c r="AC8" s="9">
        <v>279335</v>
      </c>
      <c r="AD8" s="9">
        <v>2867296.0330303679</v>
      </c>
      <c r="AE8" s="9">
        <v>2016408.7544703679</v>
      </c>
      <c r="AF8" s="9">
        <v>978636.31219164794</v>
      </c>
      <c r="AG8" s="9">
        <v>3471061.6927202716</v>
      </c>
      <c r="AH8" s="9">
        <v>2605597.478720272</v>
      </c>
      <c r="AI8" s="9">
        <v>1686566.6572502721</v>
      </c>
      <c r="AJ8" s="9">
        <v>2680594.9179914137</v>
      </c>
      <c r="AK8" s="9">
        <v>1956509.2082909341</v>
      </c>
      <c r="AL8" s="9">
        <v>978462.46479336696</v>
      </c>
      <c r="AM8" s="9">
        <v>3526176.6946999999</v>
      </c>
      <c r="AN8" s="9">
        <v>3293147.2262800001</v>
      </c>
      <c r="AO8" s="9">
        <v>3499565.3465299997</v>
      </c>
      <c r="AP8" s="9">
        <v>3926737.0330303679</v>
      </c>
      <c r="AQ8" s="9">
        <v>4678858</v>
      </c>
      <c r="AR8" s="9">
        <v>4510156.1717831064</v>
      </c>
      <c r="AS8" s="9">
        <v>4913758</v>
      </c>
      <c r="AT8" s="9">
        <v>4983940</v>
      </c>
      <c r="AU8" s="9">
        <v>2633873</v>
      </c>
      <c r="AV8" s="9">
        <v>767512</v>
      </c>
      <c r="AW8" s="9">
        <v>1010937</v>
      </c>
      <c r="AX8" s="9">
        <v>555276</v>
      </c>
      <c r="AY8" s="9">
        <v>402444</v>
      </c>
      <c r="AZ8" s="10">
        <v>733864</v>
      </c>
      <c r="BA8" s="10">
        <v>1141467</v>
      </c>
      <c r="BB8" s="10">
        <v>562068</v>
      </c>
      <c r="BC8" s="10">
        <v>462493</v>
      </c>
      <c r="BD8" s="10">
        <v>278255</v>
      </c>
      <c r="BE8" s="10">
        <v>209113</v>
      </c>
      <c r="BF8" s="10">
        <v>106533</v>
      </c>
      <c r="BG8" s="10">
        <v>86471</v>
      </c>
      <c r="BH8" s="10">
        <v>40801</v>
      </c>
      <c r="BI8" s="10">
        <v>32521</v>
      </c>
      <c r="BJ8" s="10">
        <v>24274</v>
      </c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</row>
    <row r="9" spans="1:280" s="5" customFormat="1" x14ac:dyDescent="0.25">
      <c r="A9" s="6" t="s">
        <v>38</v>
      </c>
      <c r="B9" s="7">
        <f>(T9-W9)/W9</f>
        <v>0.96727246888458651</v>
      </c>
      <c r="C9" s="7">
        <f>(AM9-AN9)/AN9</f>
        <v>0.53903647344703498</v>
      </c>
      <c r="D9" s="7">
        <f>(U9-X9)/X9</f>
        <v>0.5563101925986641</v>
      </c>
      <c r="E9" s="7">
        <f>(V9-Y9)/Y9</f>
        <v>0.61223369265736061</v>
      </c>
      <c r="F9" s="7">
        <f>(W9-Z9)/Z9</f>
        <v>0.62670910304639549</v>
      </c>
      <c r="G9" s="7">
        <f>(AN9-AO9)/AO9</f>
        <v>0.60114974645937769</v>
      </c>
      <c r="H9" s="7">
        <f>(X9-AA9)/AA9</f>
        <v>0.62065171665969998</v>
      </c>
      <c r="I9" s="7">
        <f>(Y9-AB9)/AB9</f>
        <v>0.51633333050117836</v>
      </c>
      <c r="J9" s="7">
        <f>(Z9-AC9)/AC9</f>
        <v>0.90546898121312369</v>
      </c>
      <c r="K9" s="7">
        <f>(AO9-AP9)/AP9</f>
        <v>-0.33909207364968369</v>
      </c>
      <c r="L9" s="7">
        <f>(AA9-AD9)/AD9</f>
        <v>-0.45900606641233305</v>
      </c>
      <c r="M9" s="7">
        <f>(AB9-AE9)/AE9</f>
        <v>-0.49107112302095168</v>
      </c>
      <c r="N9" s="7">
        <f>(AC9-AF9)/AF9</f>
        <v>-0.60752887299858671</v>
      </c>
      <c r="O9" s="7">
        <f>(AP9-AQ9)/AQ9</f>
        <v>-1.6866123350232277E-2</v>
      </c>
      <c r="P9" s="7">
        <f>(AD9-AG9)/AG9</f>
        <v>8.9201879862563879E-2</v>
      </c>
      <c r="Q9" s="7">
        <f>(AE9-AH9)/AH9</f>
        <v>0.17843696320794791</v>
      </c>
      <c r="R9" s="7">
        <f>(AF9-AI9)/AI9</f>
        <v>0.10443481174715644</v>
      </c>
      <c r="S9" s="7">
        <f>(AQ9-AR9)/AR9</f>
        <v>0.21203551322903613</v>
      </c>
      <c r="T9" s="12">
        <f>SUM(T7:T8)</f>
        <v>13488098.73903</v>
      </c>
      <c r="U9" s="12">
        <f>SUM(U7:U8)</f>
        <v>23878764.890239999</v>
      </c>
      <c r="V9" s="12">
        <f>SUM(V7:V8)</f>
        <v>15177639.43402</v>
      </c>
      <c r="W9" s="12">
        <f>SUM(W7:W8)</f>
        <v>6856243.3279400012</v>
      </c>
      <c r="X9" s="12">
        <f>SUM(X7:X8)</f>
        <v>15343191.224859999</v>
      </c>
      <c r="Y9" s="12">
        <f>SUM(Y7:Y8)</f>
        <v>9414044.3182300013</v>
      </c>
      <c r="Z9" s="12">
        <f>SUM(Z7:Z8)</f>
        <v>4214793.7299299994</v>
      </c>
      <c r="AA9" s="12">
        <f>SUM(AA7:AA8)</f>
        <v>9467297.0553374738</v>
      </c>
      <c r="AB9" s="12">
        <f>SUM(AB7:AB8)</f>
        <v>6208426.6888194513</v>
      </c>
      <c r="AC9" s="12">
        <f>SUM(AC7:AC8)</f>
        <v>2211945.600524358</v>
      </c>
      <c r="AD9" s="12">
        <f>SUM(AD7:AD8)</f>
        <v>17499821.102528717</v>
      </c>
      <c r="AE9" s="12">
        <f>SUM(AE7:AE8)</f>
        <v>12199006.520659745</v>
      </c>
      <c r="AF9" s="12">
        <f>SUM(AF7:AF8)</f>
        <v>5635944.7825480234</v>
      </c>
      <c r="AG9" s="12">
        <f>SUM(AG7:AG8)</f>
        <v>16066646.069998387</v>
      </c>
      <c r="AH9" s="12">
        <f>SUM(AH7:AH8)</f>
        <v>10351853.261163447</v>
      </c>
      <c r="AI9" s="12">
        <f>SUM(AI7:AI8)</f>
        <v>5103012.6202127421</v>
      </c>
      <c r="AJ9" s="12">
        <f>SUM(AJ7:AJ8)</f>
        <v>12914176.503759764</v>
      </c>
      <c r="AK9" s="12">
        <f>SUM(AK7:AK8)</f>
        <v>8767518.7110367827</v>
      </c>
      <c r="AL9" s="12">
        <f>SUM(AL7:AL8)</f>
        <v>3918773.1488741226</v>
      </c>
      <c r="AM9" s="12">
        <f>SUM(AM7:AM8)</f>
        <v>36134356.271629997</v>
      </c>
      <c r="AN9" s="12">
        <f>SUM(AN7:AN8)</f>
        <v>23478557.457899999</v>
      </c>
      <c r="AO9" s="12">
        <f>SUM(AO7:AO8)</f>
        <v>14663561.300133314</v>
      </c>
      <c r="AP9" s="12">
        <f>SUM(AP7:AP8)</f>
        <v>22186995.669894338</v>
      </c>
      <c r="AQ9" s="12">
        <f>SUM(AQ7:AQ8)</f>
        <v>22567624</v>
      </c>
      <c r="AR9" s="12">
        <f>SUM(AR7:AR8)</f>
        <v>18619606.2356924</v>
      </c>
      <c r="AS9" s="12">
        <f>SUM(AS7:AS8)</f>
        <v>17312467</v>
      </c>
      <c r="AT9" s="12">
        <f>SUM(AT7:AT8)</f>
        <v>17058390</v>
      </c>
      <c r="AU9" s="12">
        <f>SUM(AU7:AU8)</f>
        <v>13888066</v>
      </c>
      <c r="AV9" s="12">
        <f>SUM(AV7:AV8)</f>
        <v>9582278</v>
      </c>
      <c r="AW9" s="12">
        <f>SUM(AW7:AW8)</f>
        <v>8448456</v>
      </c>
      <c r="AX9" s="12">
        <f>SUM(AX7:AX8)</f>
        <v>4844359</v>
      </c>
      <c r="AY9" s="9">
        <v>3385834</v>
      </c>
      <c r="AZ9" s="10">
        <v>6811738</v>
      </c>
      <c r="BA9" s="10">
        <v>10230726</v>
      </c>
      <c r="BB9" s="10">
        <v>7702221</v>
      </c>
      <c r="BC9" s="10">
        <v>5702014</v>
      </c>
      <c r="BD9" s="10">
        <v>4127527</v>
      </c>
      <c r="BE9" s="10">
        <v>3136819</v>
      </c>
      <c r="BF9" s="10">
        <v>2099069</v>
      </c>
      <c r="BG9" s="10">
        <v>947880</v>
      </c>
      <c r="BH9" s="10">
        <v>1050579</v>
      </c>
      <c r="BI9" s="10">
        <v>428606</v>
      </c>
      <c r="BJ9" s="10">
        <v>535644</v>
      </c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</row>
    <row r="10" spans="1:280" s="5" customFormat="1" x14ac:dyDescent="0.25">
      <c r="A10" s="6" t="s">
        <v>39</v>
      </c>
      <c r="B10" s="7">
        <f>(T10-W10)/W10</f>
        <v>0.55479259847476536</v>
      </c>
      <c r="C10" s="7">
        <f>(AM10-AN10)/AN10</f>
        <v>0.50900657011303951</v>
      </c>
      <c r="D10" s="7">
        <f>(U10-X10)/X10</f>
        <v>0.1375637647200052</v>
      </c>
      <c r="E10" s="7">
        <f>(V10-Y10)/Y10</f>
        <v>0.25361521789513591</v>
      </c>
      <c r="F10" s="7">
        <f>(W10-Z10)/Z10</f>
        <v>0.25379184172548497</v>
      </c>
      <c r="G10" s="7">
        <f>(AN10-AO10)/AO10</f>
        <v>0.20801157125150013</v>
      </c>
      <c r="H10" s="7">
        <f>(X10-AA10)/AA10</f>
        <v>0.1844077958474904</v>
      </c>
      <c r="I10" s="7">
        <f>(Y10-AB10)/AB10</f>
        <v>8.3758651225078213E-3</v>
      </c>
      <c r="J10" s="7">
        <f>(Z10-AC10)/AC10</f>
        <v>-7.2496040958743124E-2</v>
      </c>
      <c r="K10" s="7">
        <f>(AO10-AP10)/AP10</f>
        <v>-0.15079580538505757</v>
      </c>
      <c r="L10" s="7">
        <f>(AA10-AD10)/AD10</f>
        <v>-0.24743415338392816</v>
      </c>
      <c r="M10" s="7">
        <f>(AB10-AE10)/AE10</f>
        <v>-4.5381837582320651E-2</v>
      </c>
      <c r="N10" s="7">
        <f>(AC10-AF10)/AF10</f>
        <v>7.1650083824861655E-2</v>
      </c>
      <c r="O10" s="7">
        <f>(AP10-AQ10)/AQ10</f>
        <v>0.17862950295860228</v>
      </c>
      <c r="P10" s="7">
        <f>(AD10-AG10)/AG10</f>
        <v>0.45549667167884295</v>
      </c>
      <c r="Q10" s="7">
        <f>(AE10-AH10)/AH10</f>
        <v>0.26049566143208497</v>
      </c>
      <c r="R10" s="7">
        <f>(AF10-AI10)/AI10</f>
        <v>0.20433284750779429</v>
      </c>
      <c r="S10" s="7">
        <f>(AQ10-AR10)/AR10</f>
        <v>0.19847014752340347</v>
      </c>
      <c r="T10" s="16">
        <v>118886206.05333</v>
      </c>
      <c r="U10" s="16">
        <v>80386837.880419999</v>
      </c>
      <c r="V10" s="16">
        <v>79763149.0845</v>
      </c>
      <c r="W10" s="16">
        <v>76464350.402720004</v>
      </c>
      <c r="X10" s="16">
        <v>70665786.282499999</v>
      </c>
      <c r="Y10" s="16">
        <v>63626500.337499999</v>
      </c>
      <c r="Z10" s="16">
        <v>60986479.460170001</v>
      </c>
      <c r="AA10" s="16">
        <v>59663391.722220004</v>
      </c>
      <c r="AB10" s="16">
        <v>63098000</v>
      </c>
      <c r="AC10" s="16">
        <v>65753336</v>
      </c>
      <c r="AD10" s="9">
        <v>79279962</v>
      </c>
      <c r="AE10" s="9">
        <v>66097632</v>
      </c>
      <c r="AF10" s="9">
        <v>61357095</v>
      </c>
      <c r="AG10" s="9">
        <v>54469353</v>
      </c>
      <c r="AH10" s="9">
        <v>52437810</v>
      </c>
      <c r="AI10" s="9">
        <v>50946958</v>
      </c>
      <c r="AJ10" s="9">
        <v>44366592</v>
      </c>
      <c r="AK10" s="9">
        <v>42409660</v>
      </c>
      <c r="AL10" s="9">
        <v>40692013</v>
      </c>
      <c r="AM10" s="9">
        <v>106048649.02500001</v>
      </c>
      <c r="AN10" s="9">
        <v>70277128.758330002</v>
      </c>
      <c r="AO10" s="9">
        <v>58175873.833329998</v>
      </c>
      <c r="AP10" s="16">
        <v>68506343</v>
      </c>
      <c r="AQ10" s="9">
        <v>58123730</v>
      </c>
      <c r="AR10" s="9">
        <v>48498271</v>
      </c>
      <c r="AS10" s="9">
        <v>40654960</v>
      </c>
      <c r="AT10" s="9">
        <v>32583650</v>
      </c>
      <c r="AU10" s="9">
        <v>28471000</v>
      </c>
      <c r="AV10" s="9">
        <v>20259000</v>
      </c>
      <c r="AW10" s="9">
        <v>18626000</v>
      </c>
      <c r="AX10" s="9">
        <v>15798000</v>
      </c>
      <c r="AY10" s="9">
        <v>14701000</v>
      </c>
      <c r="AZ10" s="10">
        <v>17139000</v>
      </c>
      <c r="BA10" s="10">
        <v>13711000</v>
      </c>
      <c r="BB10" s="10"/>
      <c r="BC10" s="10"/>
      <c r="BD10" s="10"/>
      <c r="BE10" s="10"/>
      <c r="BF10" s="10"/>
      <c r="BG10" s="10"/>
      <c r="BH10" s="10"/>
      <c r="BI10" s="10">
        <v>733490.74074074067</v>
      </c>
      <c r="BJ10" s="10">
        <v>1630124.3226012115</v>
      </c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</row>
    <row r="11" spans="1:280" s="5" customFormat="1" x14ac:dyDescent="0.25">
      <c r="A11" s="6" t="s">
        <v>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9"/>
      <c r="AJ11" s="7"/>
      <c r="AK11" s="7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>
        <v>20106311</v>
      </c>
      <c r="AW11" s="9">
        <v>18483030</v>
      </c>
      <c r="AX11" s="9">
        <v>15675979</v>
      </c>
      <c r="AY11" s="9">
        <v>14505086</v>
      </c>
      <c r="AZ11" s="10">
        <v>16971871</v>
      </c>
      <c r="BA11" s="10">
        <v>13394000</v>
      </c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</row>
    <row r="12" spans="1:280" s="5" customFormat="1" x14ac:dyDescent="0.25">
      <c r="A12" s="6" t="s">
        <v>41</v>
      </c>
      <c r="B12" s="7">
        <f>(T12-W12)/W12</f>
        <v>0.513811657978963</v>
      </c>
      <c r="C12" s="7">
        <f>(AM12-AN12)/AN12</f>
        <v>0.45261283590699525</v>
      </c>
      <c r="D12" s="7">
        <f>(U12-X12)/X12</f>
        <v>0.11286379445406663</v>
      </c>
      <c r="E12" s="7">
        <f>(V12-Y12)/Y12</f>
        <v>0.21448249183022558</v>
      </c>
      <c r="F12" s="7">
        <f>(W12-Z12)/Z12</f>
        <v>0.21488069297830725</v>
      </c>
      <c r="G12" s="7">
        <f>(AN12-AO12)/AO12</f>
        <v>0.17563603080293724</v>
      </c>
      <c r="H12" s="7">
        <f>(X12-AA12)/AA12</f>
        <v>0.19075753059791381</v>
      </c>
      <c r="I12" s="7">
        <f>(Y12-AB12)/AB12</f>
        <v>-6.8105763743579991E-3</v>
      </c>
      <c r="J12" s="7">
        <f>(Z12-AC12)/AC12</f>
        <v>-6.7542443134792934E-2</v>
      </c>
      <c r="K12" s="7">
        <f>(AO12-AP12)/AP12</f>
        <v>-0.19744462217486355</v>
      </c>
      <c r="L12" s="7">
        <f>(AA12-AD12)/AD12</f>
        <v>-0.33090533993240739</v>
      </c>
      <c r="M12" s="7">
        <f>(AB12-AE12)/AE12</f>
        <v>-0.11566148537715902</v>
      </c>
      <c r="N12" s="7">
        <f>(AC12-AF12)/AF12</f>
        <v>-1.9941228995574444E-2</v>
      </c>
      <c r="O12" s="7">
        <f>(AP12-AQ12)/AQ12</f>
        <v>0.1670539165087892</v>
      </c>
      <c r="P12" s="7">
        <f>(AD12-AG12)/AG12</f>
        <v>0.45308162977282596</v>
      </c>
      <c r="Q12" s="7">
        <f>(AE12-AH12)/AH12</f>
        <v>0.25330980715930512</v>
      </c>
      <c r="R12" s="7">
        <f>(AF12-AI12)/AI12</f>
        <v>0.18411143428009985</v>
      </c>
      <c r="S12" s="7">
        <f>(AQ12-AR12)/AR12</f>
        <v>0.18164002954459726</v>
      </c>
      <c r="T12" s="16">
        <v>91715233</v>
      </c>
      <c r="U12" s="16">
        <v>63738043</v>
      </c>
      <c r="V12" s="16">
        <v>63410521</v>
      </c>
      <c r="W12" s="16">
        <v>60585630</v>
      </c>
      <c r="X12" s="16">
        <v>57273894</v>
      </c>
      <c r="Y12" s="16">
        <v>52211968</v>
      </c>
      <c r="Z12" s="16">
        <v>49869613</v>
      </c>
      <c r="AA12" s="16">
        <v>48098704</v>
      </c>
      <c r="AB12" s="16">
        <v>52570000</v>
      </c>
      <c r="AC12" s="16">
        <v>53481912</v>
      </c>
      <c r="AD12" s="9">
        <v>71886247</v>
      </c>
      <c r="AE12" s="9">
        <v>59445562</v>
      </c>
      <c r="AF12" s="9">
        <v>54570107</v>
      </c>
      <c r="AG12" s="9">
        <v>49471582</v>
      </c>
      <c r="AH12" s="9">
        <v>47430860</v>
      </c>
      <c r="AI12" s="9">
        <v>46085280</v>
      </c>
      <c r="AJ12" s="9">
        <v>39871951</v>
      </c>
      <c r="AK12" s="9">
        <v>38213550</v>
      </c>
      <c r="AL12" s="9">
        <v>36940772</v>
      </c>
      <c r="AM12" s="9">
        <v>83203111</v>
      </c>
      <c r="AN12" s="9">
        <v>57278243</v>
      </c>
      <c r="AO12" s="9">
        <v>48721068</v>
      </c>
      <c r="AP12" s="16">
        <v>60707422</v>
      </c>
      <c r="AQ12" s="9">
        <v>52017667</v>
      </c>
      <c r="AR12" s="9">
        <v>44021585</v>
      </c>
      <c r="AS12" s="9">
        <v>36728110</v>
      </c>
      <c r="AT12" s="9">
        <v>29485280</v>
      </c>
      <c r="AU12" s="9">
        <v>24957000</v>
      </c>
      <c r="AV12" s="9">
        <v>17123000</v>
      </c>
      <c r="AW12" s="9">
        <v>15102000</v>
      </c>
      <c r="AX12" s="9">
        <v>10675000</v>
      </c>
      <c r="AY12" s="9">
        <v>11025000</v>
      </c>
      <c r="AZ12" s="10">
        <v>14337000</v>
      </c>
      <c r="BA12" s="10">
        <v>11661000</v>
      </c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1:280" s="5" customFormat="1" x14ac:dyDescent="0.25">
      <c r="A13" s="6" t="s">
        <v>42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9"/>
      <c r="AS13" s="9"/>
      <c r="AT13" s="9"/>
      <c r="AU13" s="9"/>
      <c r="AV13" s="9">
        <v>16987741</v>
      </c>
      <c r="AW13" s="9">
        <v>14984879</v>
      </c>
      <c r="AX13" s="9">
        <v>10560393</v>
      </c>
      <c r="AY13" s="9">
        <v>10918162</v>
      </c>
      <c r="AZ13" s="10">
        <v>14118142</v>
      </c>
      <c r="BA13" s="10">
        <v>11466460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</row>
    <row r="14" spans="1:280" s="5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9"/>
      <c r="AX14" s="9"/>
      <c r="AY14" s="9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</row>
    <row r="15" spans="1:280" s="5" customFormat="1" x14ac:dyDescent="0.25">
      <c r="A15" s="17" t="s">
        <v>43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8"/>
      <c r="AX15" s="18"/>
      <c r="AY15" s="18"/>
      <c r="AZ15" s="19"/>
      <c r="BA15" s="19"/>
      <c r="BB15" s="20"/>
      <c r="BC15" s="20"/>
      <c r="BD15" s="20"/>
      <c r="BE15" s="20"/>
      <c r="BF15" s="20"/>
      <c r="BG15" s="20"/>
      <c r="BH15" s="20"/>
      <c r="BI15" s="20"/>
      <c r="BJ15" s="2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</row>
    <row r="16" spans="1:280" s="5" customFormat="1" ht="30" x14ac:dyDescent="0.25">
      <c r="A16" s="17" t="s">
        <v>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1">
        <f>T7/T2</f>
        <v>3.4676424765937575E-2</v>
      </c>
      <c r="U16" s="21">
        <f>U7/U2</f>
        <v>3.6073649882253957E-2</v>
      </c>
      <c r="V16" s="21">
        <f>V7/V2</f>
        <v>3.6578151104382117E-2</v>
      </c>
      <c r="W16" s="21">
        <f>W7/W2</f>
        <v>3.5797619952070148E-2</v>
      </c>
      <c r="X16" s="21">
        <f>X7/X2</f>
        <v>3.4816519594207646E-2</v>
      </c>
      <c r="Y16" s="21">
        <f>Y7/Y2</f>
        <v>3.318543959695873E-2</v>
      </c>
      <c r="Z16" s="21">
        <f>Z7/Z2</f>
        <v>3.1736131527707087E-2</v>
      </c>
      <c r="AA16" s="21">
        <f>AA7/AA2</f>
        <v>2.5331086073540975E-2</v>
      </c>
      <c r="AB16" s="21">
        <f>AB7/AB2</f>
        <v>2.5293515461951487E-2</v>
      </c>
      <c r="AC16" s="21">
        <f>AC7/AC2</f>
        <v>2.2308086784434307E-2</v>
      </c>
      <c r="AD16" s="21">
        <f>AD7/AD2</f>
        <v>5.3504571295194134E-2</v>
      </c>
      <c r="AE16" s="21">
        <f>AE7/AE2</f>
        <v>5.8735767802035217E-2</v>
      </c>
      <c r="AF16" s="21">
        <f>AF7/AF2</f>
        <v>5.8685394260250295E-2</v>
      </c>
      <c r="AG16" s="21">
        <f>AG7/AG2</f>
        <v>5.5870969295144471E-2</v>
      </c>
      <c r="AH16" s="21">
        <f>AH7/AH2</f>
        <v>5.4914025370747438E-2</v>
      </c>
      <c r="AI16" s="21">
        <f>AI7/AI2</f>
        <v>5.4031366792895337E-2</v>
      </c>
      <c r="AJ16" s="21">
        <f>AJ7/AJ2</f>
        <v>5.0592033753292888E-2</v>
      </c>
      <c r="AK16" s="21">
        <f>AK7/AK2</f>
        <v>4.9505326443394469E-2</v>
      </c>
      <c r="AL16" s="21">
        <f>AL7/AL2</f>
        <v>4.591443721150406E-2</v>
      </c>
      <c r="AM16" s="21">
        <f>AM7/AM2</f>
        <v>3.5002840186558144E-2</v>
      </c>
      <c r="AN16" s="21">
        <f>AN7/AN2</f>
        <v>3.5067621704617843E-2</v>
      </c>
      <c r="AO16" s="21">
        <f>AO7/AO2</f>
        <v>2.6805864303913445E-2</v>
      </c>
      <c r="AP16" s="21">
        <f>AP7/AP2</f>
        <v>4.8184555777375231E-2</v>
      </c>
      <c r="AQ16" s="21">
        <f>AQ7/AQ2</f>
        <v>5.5303786353592052E-2</v>
      </c>
      <c r="AR16" s="21">
        <f>AR7/AR2</f>
        <v>5.043371464629031E-2</v>
      </c>
      <c r="AS16" s="21">
        <f>AS7/AS2</f>
        <v>4.7301768049715212E-2</v>
      </c>
      <c r="AT16" s="21">
        <f>AT7/AT2</f>
        <v>5.8742545113372957E-2</v>
      </c>
      <c r="AU16" s="21">
        <f>AU7/AU2</f>
        <v>6.1753974800534031E-2</v>
      </c>
      <c r="AV16" s="21">
        <f>AV7/AV2</f>
        <v>5.5382600893813971E-2</v>
      </c>
      <c r="AW16" s="21">
        <f>AW7/AW2</f>
        <v>4.9180822182757253E-2</v>
      </c>
      <c r="AX16" s="21">
        <f>AX7/AX2</f>
        <v>3.7579503641962678E-2</v>
      </c>
      <c r="AY16" s="21">
        <f>AY7/AY2</f>
        <v>3.6291313684570128E-2</v>
      </c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</row>
    <row r="17" spans="1:86" s="5" customFormat="1" ht="45" x14ac:dyDescent="0.25">
      <c r="A17" s="17" t="s">
        <v>45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1">
        <f>T8/T3</f>
        <v>2.8856563782661648E-3</v>
      </c>
      <c r="U17" s="21">
        <f>U8/U3</f>
        <v>3.1020351033572953E-3</v>
      </c>
      <c r="V17" s="21">
        <f>V8/V3</f>
        <v>2.2761666273461924E-3</v>
      </c>
      <c r="W17" s="21">
        <f>W8/W3</f>
        <v>2.6849040890040521E-3</v>
      </c>
      <c r="X17" s="21">
        <f>X8/X3</f>
        <v>5.7020537016205745E-3</v>
      </c>
      <c r="Y17" s="21">
        <f>Y8/Y3</f>
        <v>7.205026544103015E-3</v>
      </c>
      <c r="Z17" s="21">
        <f>Z8/Z3</f>
        <v>5.6436701676969951E-3</v>
      </c>
      <c r="AA17" s="21">
        <f>AA8/AA3</f>
        <v>4.8684840753018257E-3</v>
      </c>
      <c r="AB17" s="21">
        <f>AB8/AB3</f>
        <v>5.1446797209576418E-3</v>
      </c>
      <c r="AC17" s="21">
        <f>AC8/AC3</f>
        <v>1.9020863564851906E-3</v>
      </c>
      <c r="AD17" s="21">
        <f>AD8/AD3</f>
        <v>5.9032042083144399E-3</v>
      </c>
      <c r="AE17" s="21">
        <f>AE8/AE3</f>
        <v>6.2581149177270987E-3</v>
      </c>
      <c r="AF17" s="21">
        <f>AF8/AF3</f>
        <v>6.7672091219932876E-3</v>
      </c>
      <c r="AG17" s="21">
        <f>AG8/AG3</f>
        <v>8.8926430488095037E-3</v>
      </c>
      <c r="AH17" s="21">
        <f>AH8/AH3</f>
        <v>1.0559486697508062E-2</v>
      </c>
      <c r="AI17" s="21">
        <f>AI8/AI3</f>
        <v>1.519825973149265E-2</v>
      </c>
      <c r="AJ17" s="21">
        <f>AJ8/AJ3</f>
        <v>8.9358064195984525E-3</v>
      </c>
      <c r="AK17" s="21">
        <f>AK8/AK3</f>
        <v>1.0266043630353482E-2</v>
      </c>
      <c r="AL17" s="21">
        <f>AL8/AL3</f>
        <v>1.1175903012477227E-2</v>
      </c>
      <c r="AM17" s="21">
        <f>AM8/AM3</f>
        <v>4.031007044203983E-3</v>
      </c>
      <c r="AN17" s="21">
        <f>AN8/AN3</f>
        <v>5.2522837806637836E-3</v>
      </c>
      <c r="AO17" s="21">
        <f>AO8/AO3</f>
        <v>6.0229553345350229E-3</v>
      </c>
      <c r="AP17" s="21">
        <f>AP8/AP3</f>
        <v>6.0998167961072288E-3</v>
      </c>
      <c r="AQ17" s="21">
        <f>AQ8/AQ3</f>
        <v>8.7285928903091999E-3</v>
      </c>
      <c r="AR17" s="21">
        <f>AR8/AR3</f>
        <v>1.0627253075530219E-2</v>
      </c>
      <c r="AS17" s="21">
        <f>AS8/AS3</f>
        <v>1.2958081685442812E-2</v>
      </c>
      <c r="AT17" s="21">
        <f>AT8/AT3</f>
        <v>1.4762117620948973E-2</v>
      </c>
      <c r="AU17" s="21">
        <f>AU8/AU3</f>
        <v>9.0455001172626889E-3</v>
      </c>
      <c r="AV17" s="21">
        <f>AV8/AV3</f>
        <v>3.3996986907563363E-3</v>
      </c>
      <c r="AW17" s="21">
        <f>AW8/AW3</f>
        <v>5.0150531039408449E-3</v>
      </c>
      <c r="AX17" s="21">
        <f>AX8/AX3</f>
        <v>3.9186828051924914E-3</v>
      </c>
      <c r="AY17" s="21">
        <f>AY8/AY3</f>
        <v>3.4157679857727196E-3</v>
      </c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</row>
    <row r="18" spans="1:86" s="5" customFormat="1" ht="30" x14ac:dyDescent="0.25">
      <c r="A18" s="17" t="s">
        <v>46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1">
        <f>T9/T4</f>
        <v>2.0768641312176546E-2</v>
      </c>
      <c r="U18" s="21">
        <f>U9/U4</f>
        <v>1.9483261930355305E-2</v>
      </c>
      <c r="V18" s="21">
        <f>V9/V4</f>
        <v>1.9772155913133759E-2</v>
      </c>
      <c r="W18" s="21">
        <f>W9/W4</f>
        <v>1.989480520727804E-2</v>
      </c>
      <c r="X18" s="21">
        <f>X9/X4</f>
        <v>1.8663816269475955E-2</v>
      </c>
      <c r="Y18" s="21">
        <f>Y9/Y4</f>
        <v>1.8855559220262465E-2</v>
      </c>
      <c r="Z18" s="21">
        <f>Z9/Z4</f>
        <v>1.7237752405936682E-2</v>
      </c>
      <c r="AA18" s="21">
        <f>AA9/AA4</f>
        <v>1.3181255896954944E-2</v>
      </c>
      <c r="AB18" s="21">
        <f>AB9/AB4</f>
        <v>1.309057138675228E-2</v>
      </c>
      <c r="AC18" s="21">
        <f>AC9/AC4</f>
        <v>9.4734103581432978E-3</v>
      </c>
      <c r="AD18" s="21">
        <f>AD9/AD4</f>
        <v>2.3050332825880183E-2</v>
      </c>
      <c r="AE18" s="21">
        <f>AE9/AE4</f>
        <v>2.4616118669703146E-2</v>
      </c>
      <c r="AF18" s="21">
        <f>AF9/AF4</f>
        <v>2.516326840960174E-2</v>
      </c>
      <c r="AG18" s="21">
        <f>AG9/AG4</f>
        <v>2.6091952181776554E-2</v>
      </c>
      <c r="AH18" s="21">
        <f>AH9/AH4</f>
        <v>2.6692713366066975E-2</v>
      </c>
      <c r="AI18" s="21">
        <f>AI9/AI4</f>
        <v>2.9293680236035336E-2</v>
      </c>
      <c r="AJ18" s="21">
        <f>AJ9/AJ4</f>
        <v>2.5712129586085989E-2</v>
      </c>
      <c r="AK18" s="21">
        <f>AK9/AK4</f>
        <v>2.6717045065577281E-2</v>
      </c>
      <c r="AL18" s="21">
        <f>AL9/AL4</f>
        <v>2.5851132077039346E-2</v>
      </c>
      <c r="AM18" s="21">
        <f>AM9/AM4</f>
        <v>2.0004073610489774E-2</v>
      </c>
      <c r="AN18" s="21">
        <f>AN9/AN4</f>
        <v>1.9523046092358651E-2</v>
      </c>
      <c r="AO18" s="21">
        <f>AO9/AO4</f>
        <v>1.4700108923043119E-2</v>
      </c>
      <c r="AP18" s="21">
        <f>AP9/AP4</f>
        <v>2.1694281985168623E-2</v>
      </c>
      <c r="AQ18" s="21">
        <f>AQ9/AQ4</f>
        <v>2.6256635754952577E-2</v>
      </c>
      <c r="AR18" s="21">
        <f>AR9/AR4</f>
        <v>2.6442386572118282E-2</v>
      </c>
      <c r="AS18" s="21">
        <f>AS9/AS4</f>
        <v>2.6994905936728073E-2</v>
      </c>
      <c r="AT18" s="21">
        <f>AT9/AT4</f>
        <v>3.1405510306863733E-2</v>
      </c>
      <c r="AU18" s="21">
        <f>AU9/AU4</f>
        <v>2.9335434766362491E-2</v>
      </c>
      <c r="AV18" s="21">
        <f>AV9/AV4</f>
        <v>2.48941990399573E-2</v>
      </c>
      <c r="AW18" s="21">
        <f>AW9/AW4</f>
        <v>2.3946290383135563E-2</v>
      </c>
      <c r="AX18" s="21">
        <f>AX9/AX4</f>
        <v>1.8935613081069103E-2</v>
      </c>
      <c r="AY18" s="21">
        <f>AY9/AY4</f>
        <v>1.6926952443922789E-2</v>
      </c>
      <c r="AZ18" s="21">
        <f>AZ9/AZ4</f>
        <v>2.5504728485956522E-2</v>
      </c>
      <c r="BA18" s="21">
        <f>BA9/BA4</f>
        <v>4.1352494722241971E-2</v>
      </c>
      <c r="BB18" s="21">
        <f>BB9/BB4</f>
        <v>3.4018511059914616E-2</v>
      </c>
      <c r="BC18" s="21">
        <f>BC9/BC4</f>
        <v>3.1757718808223853E-2</v>
      </c>
      <c r="BD18" s="21">
        <f>BD9/BD4</f>
        <v>2.8144122877357205E-2</v>
      </c>
      <c r="BE18" s="21">
        <f>BE9/BE4</f>
        <v>3.2148323068438414E-2</v>
      </c>
      <c r="BF18" s="21">
        <f>BF9/BF4</f>
        <v>2.9784910211806036E-2</v>
      </c>
      <c r="BG18" s="21">
        <f>BG9/BG4</f>
        <v>2.1369629871057862E-2</v>
      </c>
      <c r="BH18" s="21">
        <f>BH9/BH4</f>
        <v>2.7598445156687353E-2</v>
      </c>
      <c r="BI18" s="21">
        <f>BI9/BI4</f>
        <v>2.0091653408361124E-2</v>
      </c>
      <c r="BJ18" s="21">
        <f>BJ9/BJ4</f>
        <v>3.1767158030704741E-2</v>
      </c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86" s="5" customFormat="1" x14ac:dyDescent="0.25">
      <c r="A19" s="17" t="s">
        <v>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1">
        <f>T9/T5</f>
        <v>5.403176137294706E-3</v>
      </c>
      <c r="U19" s="21">
        <f>U9/U5</f>
        <v>4.8779649883614546E-3</v>
      </c>
      <c r="V19" s="21">
        <f>V9/V5</f>
        <v>5.1001563261940091E-3</v>
      </c>
      <c r="W19" s="21">
        <f>W9/W5</f>
        <v>4.9300529800272476E-3</v>
      </c>
      <c r="X19" s="21">
        <f>X9/X5</f>
        <v>4.3553987170487024E-3</v>
      </c>
      <c r="Y19" s="21">
        <f>Y9/Y5</f>
        <v>4.463926442630866E-3</v>
      </c>
      <c r="Z19" s="21">
        <f>Z9/Z5</f>
        <v>3.934561200990048E-3</v>
      </c>
      <c r="AA19" s="21">
        <f>AA9/AA5</f>
        <v>2.9820182167220339E-3</v>
      </c>
      <c r="AB19" s="21">
        <f>AB9/AB5</f>
        <v>2.9835034789116766E-3</v>
      </c>
      <c r="AC19" s="21">
        <f>AC9/AC5</f>
        <v>2.1611578268235995E-3</v>
      </c>
      <c r="AD19" s="21">
        <f>AD9/AD5</f>
        <v>6.4641823669178968E-3</v>
      </c>
      <c r="AE19" s="21">
        <f>AE9/AE5</f>
        <v>7.2589412686894245E-3</v>
      </c>
      <c r="AF19" s="21">
        <f>AF9/AF5</f>
        <v>7.1330864799041766E-3</v>
      </c>
      <c r="AG19" s="21">
        <f>AG9/AG5</f>
        <v>7.251677261496209E-3</v>
      </c>
      <c r="AH19" s="21">
        <f>AH9/AH5</f>
        <v>7.4812951819277218E-3</v>
      </c>
      <c r="AI19" s="21">
        <f>AI9/AI5</f>
        <v>7.8595861059576957E-3</v>
      </c>
      <c r="AJ19" s="21">
        <f>AJ9/AJ5</f>
        <v>6.9382573544584849E-3</v>
      </c>
      <c r="AK19" s="21">
        <f>AK9/AK5</f>
        <v>7.3360788346996412E-3</v>
      </c>
      <c r="AL19" s="21">
        <f>AL9/AL5</f>
        <v>6.9495273284445446E-3</v>
      </c>
      <c r="AM19" s="21">
        <f>AM9/AM5</f>
        <v>5.0123669646399485E-3</v>
      </c>
      <c r="AN19" s="21">
        <f>AN9/AN5</f>
        <v>4.6520904150190575E-3</v>
      </c>
      <c r="AO19" s="21">
        <f>AO9/AO5</f>
        <v>3.3960826713237608E-3</v>
      </c>
      <c r="AP19" s="21">
        <f>AP9/AP5</f>
        <v>5.9027218139695234E-3</v>
      </c>
      <c r="AQ19" s="21">
        <f>AQ9/AQ5</f>
        <v>7.2015806453163802E-3</v>
      </c>
      <c r="AR19" s="21">
        <f>AR9/AR5</f>
        <v>7.0889712377003927E-3</v>
      </c>
      <c r="AS19" s="21">
        <f>AS9/AS5</f>
        <v>7.364057401708801E-3</v>
      </c>
      <c r="AT19" s="21">
        <f>AT9/AT5</f>
        <v>8.3013324411781424E-3</v>
      </c>
      <c r="AU19" s="21">
        <f>AU9/AU5</f>
        <v>7.6164626277866031E-3</v>
      </c>
      <c r="AV19" s="21">
        <f>AV9/AV5</f>
        <v>6.0590602088000899E-3</v>
      </c>
      <c r="AW19" s="21">
        <f>AW9/AW5</f>
        <v>6.0134457536097606E-3</v>
      </c>
      <c r="AX19" s="21">
        <f>AX9/AX5</f>
        <v>4.1487594137512903E-3</v>
      </c>
      <c r="AY19" s="21">
        <f>AY9/AY5</f>
        <v>3.3643944582009231E-3</v>
      </c>
      <c r="AZ19" s="21">
        <f>AZ9/AZ5</f>
        <v>6.7930130842435328E-3</v>
      </c>
      <c r="BA19" s="21">
        <f>BA9/BA5</f>
        <v>1.1524794281889938E-2</v>
      </c>
      <c r="BB19" s="21">
        <f>BB9/BB5</f>
        <v>9.6791105157354937E-3</v>
      </c>
      <c r="BC19" s="21">
        <f>BC9/BC5</f>
        <v>8.3819145168403664E-3</v>
      </c>
      <c r="BD19" s="21">
        <f>BD9/BD5</f>
        <v>7.0815942007626939E-3</v>
      </c>
      <c r="BE19" s="21">
        <f>BE9/BE5</f>
        <v>6.6433852340304729E-3</v>
      </c>
      <c r="BF19" s="21">
        <f>BF9/BF5</f>
        <v>5.7967773401309958E-3</v>
      </c>
      <c r="BG19" s="21">
        <f>BG9/BG5</f>
        <v>3.8334393108750745E-3</v>
      </c>
      <c r="BH19" s="21">
        <f>BH9/BH5</f>
        <v>6.126031891783147E-3</v>
      </c>
      <c r="BI19" s="21">
        <f>BI9/BI5</f>
        <v>3.99170162555057E-3</v>
      </c>
      <c r="BJ19" s="21">
        <f>BJ9/BJ5</f>
        <v>7.4452183814783419E-3</v>
      </c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</row>
    <row r="20" spans="1:86" s="5" customFormat="1" x14ac:dyDescent="0.25">
      <c r="A20" s="17" t="s">
        <v>48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1">
        <f>T10/T5</f>
        <v>4.7624437219018295E-2</v>
      </c>
      <c r="U20" s="21">
        <f>U10/U5</f>
        <v>1.6421459925092297E-2</v>
      </c>
      <c r="V20" s="21">
        <f>V10/V5</f>
        <v>2.6802885334634739E-2</v>
      </c>
      <c r="W20" s="21">
        <f>W10/W5</f>
        <v>5.4982485384170471E-2</v>
      </c>
      <c r="X20" s="21">
        <f>X10/X5</f>
        <v>2.0059560648332246E-2</v>
      </c>
      <c r="Y20" s="21">
        <f>Y10/Y5</f>
        <v>3.0170244340004263E-2</v>
      </c>
      <c r="Z20" s="21">
        <f>Z10/Z5</f>
        <v>5.6931620203617084E-2</v>
      </c>
      <c r="AA20" s="21">
        <f>AA10/AA5</f>
        <v>1.8792831781567095E-2</v>
      </c>
      <c r="AB20" s="21">
        <f>AB10/AB5</f>
        <v>3.0322191425951394E-2</v>
      </c>
      <c r="AC20" s="21">
        <f>AC10/AC5</f>
        <v>6.4243594735094431E-2</v>
      </c>
      <c r="AD20" s="21">
        <f>AD10/AD5</f>
        <v>2.9284878365771851E-2</v>
      </c>
      <c r="AE20" s="21">
        <f>AE10/AE5</f>
        <v>3.933097567206631E-2</v>
      </c>
      <c r="AF20" s="21">
        <f>AF10/AF5</f>
        <v>7.7656095238184106E-2</v>
      </c>
      <c r="AG20" s="21">
        <f>AG10/AG5</f>
        <v>2.4584730806766941E-2</v>
      </c>
      <c r="AH20" s="21">
        <f>AH10/AH5</f>
        <v>3.7896860147315338E-2</v>
      </c>
      <c r="AI20" s="21">
        <f>AI10/AI5</f>
        <v>7.8467766599588942E-2</v>
      </c>
      <c r="AJ20" s="21">
        <f>AJ10/AJ5</f>
        <v>2.3836350165002001E-2</v>
      </c>
      <c r="AK20" s="21">
        <f>AK10/AK5</f>
        <v>3.5485593970978495E-2</v>
      </c>
      <c r="AL20" s="21">
        <f>AL10/AL5</f>
        <v>7.2162956529945435E-2</v>
      </c>
      <c r="AM20" s="21">
        <f>AM10/AM5</f>
        <v>1.4710508221643449E-2</v>
      </c>
      <c r="AN20" s="21">
        <f>AN10/AN5</f>
        <v>1.3924857081953339E-2</v>
      </c>
      <c r="AO20" s="21">
        <f>AO10/AO5</f>
        <v>1.3473539815508065E-2</v>
      </c>
      <c r="AP20" s="21">
        <f>AP10/AP5</f>
        <v>1.8225716146421555E-2</v>
      </c>
      <c r="AQ20" s="21">
        <f>AQ10/AQ5</f>
        <v>1.8547930832310707E-2</v>
      </c>
      <c r="AR20" s="21">
        <f>AR10/AR5</f>
        <v>1.8464560627396865E-2</v>
      </c>
      <c r="AS20" s="21">
        <f>AS10/AS5</f>
        <v>1.7293055871481243E-2</v>
      </c>
      <c r="AT20" s="21">
        <f>AT10/AT5</f>
        <v>1.585657912598986E-2</v>
      </c>
      <c r="AU20" s="21">
        <f>AU10/AU5</f>
        <v>1.561400323671506E-2</v>
      </c>
      <c r="AV20" s="21">
        <f>AV10/AV5</f>
        <v>1.2810158583384976E-2</v>
      </c>
      <c r="AW20" s="21">
        <f>AW10/AW5</f>
        <v>1.3257622529694823E-2</v>
      </c>
      <c r="AX20" s="21">
        <f>AX10/AX5</f>
        <v>1.352957144968878E-2</v>
      </c>
      <c r="AY20" s="21">
        <f>AY10/AY5</f>
        <v>1.4607911353602029E-2</v>
      </c>
      <c r="AZ20" s="21">
        <f>AZ10/AZ5</f>
        <v>1.7091886277899988E-2</v>
      </c>
      <c r="BA20" s="21">
        <f>BA10/BA5</f>
        <v>1.544528261229877E-2</v>
      </c>
      <c r="BB20" s="21">
        <f>BB10/BB5</f>
        <v>0</v>
      </c>
      <c r="BC20" s="21">
        <f>BC10/BC5</f>
        <v>0</v>
      </c>
      <c r="BD20" s="21">
        <f>BD10/BD5</f>
        <v>0</v>
      </c>
      <c r="BE20" s="21">
        <f>BE10/BE5</f>
        <v>0</v>
      </c>
      <c r="BF20" s="21">
        <f>BF10/BF5</f>
        <v>0</v>
      </c>
      <c r="BG20" s="21">
        <f>BG10/BG5</f>
        <v>0</v>
      </c>
      <c r="BH20" s="21">
        <f>BH10/BH5</f>
        <v>0</v>
      </c>
      <c r="BI20" s="21">
        <f>BI10/BI5</f>
        <v>6.8311600447523053E-3</v>
      </c>
      <c r="BJ20" s="21">
        <f>BJ10/BJ5</f>
        <v>2.2658018330692531E-2</v>
      </c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</row>
    <row r="21" spans="1:86" s="5" customFormat="1" x14ac:dyDescent="0.25">
      <c r="A21" s="17" t="s">
        <v>49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1">
        <f>T2/T5</f>
        <v>0.14634571980386482</v>
      </c>
      <c r="U21" s="21">
        <f>U2/U5</f>
        <v>0.12438935516780256</v>
      </c>
      <c r="V21" s="21">
        <f>V2/V5</f>
        <v>0.13156752941702135</v>
      </c>
      <c r="W21" s="21">
        <f>W2/W5</f>
        <v>0.12879395142672648</v>
      </c>
      <c r="X21" s="21">
        <f>X2/X5</f>
        <v>0.10389214256901533</v>
      </c>
      <c r="Y21" s="21">
        <f>Y2/Y5</f>
        <v>0.10616401706243468</v>
      </c>
      <c r="Z21" s="21">
        <f>Z2/Z5</f>
        <v>0.10142312650575791</v>
      </c>
      <c r="AA21" s="21">
        <f>AA2/AA5</f>
        <v>9.1904865378081194E-2</v>
      </c>
      <c r="AB21" s="21">
        <f>AB2/AB5</f>
        <v>8.9879495996686307E-2</v>
      </c>
      <c r="AC21" s="21">
        <f>AC2/AC5</f>
        <v>8.4643589853292012E-2</v>
      </c>
      <c r="AD21" s="21">
        <f>AD2/AD5</f>
        <v>0.10102023615852018</v>
      </c>
      <c r="AE21" s="21">
        <f>AE2/AE5</f>
        <v>0.10315843797453222</v>
      </c>
      <c r="AF21" s="21">
        <f>AF2/AF5</f>
        <v>0.10044208908839063</v>
      </c>
      <c r="AG21" s="21">
        <f>AG2/AG5</f>
        <v>0.10175256276855695</v>
      </c>
      <c r="AH21" s="21">
        <f>AH2/AH5</f>
        <v>0.10194530669151596</v>
      </c>
      <c r="AI21" s="21">
        <f>AI2/AI5</f>
        <v>9.7387145421641133E-2</v>
      </c>
      <c r="AJ21" s="21">
        <f>AJ2/AJ5</f>
        <v>0.10867488896950626</v>
      </c>
      <c r="AK21" s="21">
        <f>AK2/AK5</f>
        <v>0.11511895692236111</v>
      </c>
      <c r="AL21" s="21">
        <f>AL2/AL5</f>
        <v>0.11356620151867768</v>
      </c>
      <c r="AM21" s="21">
        <f>AM2/AM5</f>
        <v>0.12922478124903075</v>
      </c>
      <c r="AN21" s="21">
        <f>AN2/AN5</f>
        <v>0.11405333896908629</v>
      </c>
      <c r="AO21" s="21">
        <f>AO2/AO5</f>
        <v>9.6455867285556177E-2</v>
      </c>
      <c r="AP21" s="21">
        <f>AP2/AP5</f>
        <v>0.10082143686570674</v>
      </c>
      <c r="AQ21" s="21">
        <f>AQ2/AQ5</f>
        <v>0.10322086829136691</v>
      </c>
      <c r="AR21" s="21">
        <f>AR2/AR5</f>
        <v>0.10651281234785115</v>
      </c>
      <c r="AS21" s="21">
        <f>AS2/AS5</f>
        <v>0.11149548975170345</v>
      </c>
      <c r="AT21" s="21">
        <f>AT2/AT5</f>
        <v>0.10002864027525518</v>
      </c>
      <c r="AU21" s="21">
        <f>AU2/AU5</f>
        <v>9.9944980168282516E-2</v>
      </c>
      <c r="AV21" s="21">
        <f>AV2/AV5</f>
        <v>0.10064076798241857</v>
      </c>
      <c r="AW21" s="21">
        <f>AW2/AW5</f>
        <v>0.10764115630927369</v>
      </c>
      <c r="AX21" s="21">
        <f>AX2/AX5</f>
        <v>9.7745178042199746E-2</v>
      </c>
      <c r="AY21" s="21">
        <f>AY2/AY5</f>
        <v>8.1686180108616793E-2</v>
      </c>
      <c r="AZ21" s="21">
        <f>AZ2/AZ5</f>
        <v>0</v>
      </c>
      <c r="BA21" s="21">
        <f>BA2/BA5</f>
        <v>0</v>
      </c>
      <c r="BB21" s="21">
        <f>BB2/BB5</f>
        <v>0</v>
      </c>
      <c r="BC21" s="21">
        <f>BC2/BC5</f>
        <v>0</v>
      </c>
      <c r="BD21" s="21">
        <f>BD2/BD5</f>
        <v>0</v>
      </c>
      <c r="BE21" s="21">
        <f>BE2/BE5</f>
        <v>0</v>
      </c>
      <c r="BF21" s="21">
        <f>BF2/BF5</f>
        <v>0</v>
      </c>
      <c r="BG21" s="21">
        <f>BG2/BG5</f>
        <v>0</v>
      </c>
      <c r="BH21" s="21">
        <f>BH2/BH5</f>
        <v>0</v>
      </c>
      <c r="BI21" s="21">
        <f>BI2/BI5</f>
        <v>0</v>
      </c>
      <c r="BJ21" s="21">
        <f>BJ2/BJ5</f>
        <v>0</v>
      </c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</row>
    <row r="22" spans="1:86" s="5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</row>
    <row r="23" spans="1:86" s="5" customFormat="1" x14ac:dyDescent="0.25">
      <c r="A23" s="17" t="s">
        <v>50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</row>
    <row r="24" spans="1:86" s="5" customForma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</row>
    <row r="25" spans="1:86" s="5" customForma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22"/>
      <c r="AS25" s="22"/>
      <c r="AT25" s="6"/>
      <c r="AU25" s="6"/>
      <c r="AV25" s="6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</row>
    <row r="26" spans="1:86" s="5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22"/>
      <c r="AS26" s="22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</row>
    <row r="27" spans="1:86" s="5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9"/>
      <c r="AS27" s="22"/>
      <c r="AT27" s="6"/>
      <c r="AU27" s="6"/>
      <c r="AV27" s="6"/>
      <c r="AW27" s="6"/>
      <c r="AX27" s="6"/>
      <c r="AY27" s="6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</row>
    <row r="28" spans="1:86" s="5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9"/>
      <c r="AS28" s="22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</row>
    <row r="29" spans="1:86" s="5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22"/>
      <c r="AS29" s="22"/>
      <c r="AT29" s="6"/>
      <c r="AU29" s="6"/>
      <c r="AV29" s="6"/>
      <c r="AW29" s="6"/>
      <c r="AX29" s="6"/>
      <c r="AY29" s="6"/>
      <c r="AZ29" s="6"/>
      <c r="BA29" s="6"/>
      <c r="BB29" s="6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</row>
    <row r="30" spans="1:86" s="5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</row>
    <row r="31" spans="1:86" s="5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</row>
    <row r="32" spans="1:86" s="5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</row>
    <row r="33" spans="1:86" s="5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</row>
    <row r="34" spans="1:86" s="5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</row>
    <row r="35" spans="1:86" s="5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</row>
    <row r="36" spans="1:86" s="5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</row>
    <row r="37" spans="1:86" s="5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BA37" s="9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</row>
    <row r="38" spans="1:86" s="5" customForma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BA38" s="9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</row>
    <row r="39" spans="1:86" s="5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BA39" s="9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</row>
    <row r="40" spans="1:86" s="5" customForma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</row>
    <row r="41" spans="1:86" s="5" customForma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</row>
    <row r="42" spans="1:86" s="5" customForma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</row>
    <row r="43" spans="1:86" s="5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</row>
    <row r="44" spans="1:86" s="5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</row>
    <row r="45" spans="1:86" s="5" customForma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</row>
    <row r="46" spans="1:86" s="5" customForma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</row>
    <row r="47" spans="1:86" s="5" customForma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</row>
    <row r="48" spans="1:86" s="5" customForma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</row>
    <row r="49" spans="1:86" s="5" customForma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</row>
    <row r="50" spans="1:86" s="5" customForma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</row>
    <row r="51" spans="1:86" s="5" customForma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</row>
    <row r="52" spans="1:86" s="5" customForma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</row>
    <row r="53" spans="1:86" s="5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</row>
    <row r="54" spans="1:86" s="5" customForma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</row>
    <row r="55" spans="1:86" s="5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</row>
    <row r="56" spans="1:86" s="5" customForma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</row>
    <row r="57" spans="1:86" s="5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</row>
    <row r="58" spans="1:86" s="5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</row>
    <row r="59" spans="1:86" s="5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</row>
    <row r="60" spans="1:86" s="5" customForma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</row>
    <row r="61" spans="1:86" s="5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</row>
    <row r="62" spans="1:86" s="5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</row>
    <row r="63" spans="1:86" s="5" customForma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</row>
    <row r="64" spans="1:86" s="5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</row>
    <row r="65" spans="1:86" s="5" customForma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</row>
    <row r="66" spans="1:86" s="5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</row>
    <row r="67" spans="1:86" s="5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</row>
    <row r="68" spans="1:86" s="5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</row>
    <row r="69" spans="1:86" s="5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</row>
    <row r="70" spans="1:86" s="5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</row>
    <row r="71" spans="1:86" s="5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</row>
    <row r="72" spans="1:86" s="5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</row>
    <row r="73" spans="1:86" s="5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</row>
    <row r="74" spans="1:86" s="5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</row>
    <row r="75" spans="1:86" s="5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</row>
    <row r="76" spans="1:86" s="5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</row>
    <row r="77" spans="1:86" s="5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</row>
    <row r="78" spans="1:86" s="5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</row>
    <row r="79" spans="1:86" s="5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</row>
    <row r="80" spans="1:86" s="5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</row>
    <row r="81" spans="1:86" s="5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</row>
    <row r="82" spans="1:86" s="5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</row>
    <row r="83" spans="1:86" s="5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</row>
    <row r="84" spans="1:86" s="5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</row>
    <row r="85" spans="1:86" s="5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</row>
    <row r="86" spans="1:86" s="5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</row>
    <row r="87" spans="1:86" s="5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</row>
    <row r="88" spans="1:86" s="5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</row>
    <row r="89" spans="1:86" s="5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</row>
    <row r="90" spans="1:86" s="5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</row>
    <row r="91" spans="1:86" s="5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</row>
    <row r="92" spans="1:86" s="5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</row>
    <row r="93" spans="1:86" s="5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</row>
    <row r="94" spans="1:86" s="5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</row>
    <row r="95" spans="1:86" s="5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</row>
    <row r="96" spans="1:86" s="5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</row>
    <row r="97" spans="1:86" s="5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</row>
    <row r="98" spans="1:86" s="5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</row>
    <row r="99" spans="1:86" s="5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</row>
    <row r="100" spans="1:86" s="5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</row>
    <row r="101" spans="1:86" s="5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</row>
    <row r="102" spans="1:86" s="5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</row>
    <row r="103" spans="1:86" s="5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</row>
    <row r="104" spans="1:86" s="5" customForma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</row>
    <row r="105" spans="1:86" s="5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</row>
    <row r="106" spans="1:86" s="5" customForma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</row>
    <row r="107" spans="1:86" s="5" customForma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</row>
    <row r="108" spans="1:86" s="5" customForma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</row>
    <row r="109" spans="1:86" s="5" customForma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</row>
    <row r="110" spans="1:86" s="5" customForma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</row>
    <row r="111" spans="1:86" s="5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</row>
    <row r="112" spans="1:86" s="5" customForma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</row>
    <row r="113" spans="1:86" s="5" customForma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</row>
    <row r="114" spans="1:86" s="5" customForma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</row>
    <row r="115" spans="1:86" s="5" customForma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</row>
    <row r="116" spans="1:86" s="5" customForma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</row>
    <row r="117" spans="1:86" s="5" customForma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</row>
    <row r="118" spans="1:86" s="5" customForma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</row>
    <row r="119" spans="1:86" s="5" customForma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</row>
    <row r="120" spans="1:86" s="5" customForma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</row>
    <row r="121" spans="1:86" s="5" customForma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</row>
    <row r="122" spans="1:86" s="5" customForma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</row>
    <row r="123" spans="1:86" s="5" customForma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</row>
    <row r="124" spans="1:86" s="5" customForma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</row>
    <row r="125" spans="1:86" s="5" customForma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</row>
    <row r="126" spans="1:86" s="5" customForma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</row>
    <row r="127" spans="1:86" s="5" customForma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</row>
    <row r="128" spans="1:86" s="5" customForma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</row>
    <row r="129" spans="1:86" s="5" customForma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</row>
    <row r="130" spans="1:86" s="5" customForma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</row>
    <row r="131" spans="1:86" s="5" customForma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</row>
    <row r="132" spans="1:86" s="5" customForma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</row>
    <row r="133" spans="1:86" s="5" customForma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</row>
    <row r="134" spans="1:86" s="5" customForma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</row>
    <row r="135" spans="1:86" s="5" customForma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</row>
    <row r="136" spans="1:86" s="5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</row>
    <row r="137" spans="1:86" s="5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</row>
    <row r="138" spans="1:86" s="5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</row>
    <row r="139" spans="1:86" s="5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</row>
    <row r="140" spans="1:86" s="5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</row>
    <row r="141" spans="1:86" s="5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</row>
    <row r="142" spans="1:86" s="5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</row>
    <row r="143" spans="1:86" s="5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</row>
    <row r="144" spans="1:86" s="5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Penetrasyon FKB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2021-07-16T12:37:44Z</dcterms:created>
  <dcterms:modified xsi:type="dcterms:W3CDTF">2022-06-03T09:29:15Z</dcterms:modified>
</cp:coreProperties>
</file>