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re.Kirsan.FKB\Desktop\FTS\Sektör Göstergeleri\"/>
    </mc:Choice>
  </mc:AlternateContent>
  <bookViews>
    <workbookView xWindow="0" yWindow="0" windowWidth="28800" windowHeight="12315"/>
  </bookViews>
  <sheets>
    <sheet name="Penetrasyon FKB" sheetId="2" r:id="rId1"/>
  </sheets>
  <externalReferences>
    <externalReference r:id="rId2"/>
    <externalReference r:id="rId3"/>
  </externalReferences>
  <definedNames>
    <definedName name="dönem" localSheetId="0">#REF!</definedName>
    <definedName name="dönem">#REF!</definedName>
    <definedName name="eur" localSheetId="0">[1]Özet!#REF!</definedName>
    <definedName name="eur">[1]Özet!#REF!</definedName>
    <definedName name="usd">'[2]İCMAL dönem'!$H$138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6" i="2" l="1"/>
  <c r="AD17" i="2"/>
  <c r="AD18" i="2"/>
  <c r="AD19" i="2"/>
  <c r="AD20" i="2"/>
  <c r="AD21" i="2"/>
  <c r="AD9" i="2"/>
  <c r="B7" i="2" l="1"/>
  <c r="B8" i="2"/>
  <c r="B9" i="2"/>
  <c r="B10" i="2"/>
  <c r="B12" i="2"/>
  <c r="B3" i="2"/>
  <c r="B4" i="2"/>
  <c r="B5" i="2"/>
  <c r="B2" i="2"/>
  <c r="AD4" i="2"/>
  <c r="AZ21" i="2" l="1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M19" i="2"/>
  <c r="AI19" i="2"/>
  <c r="AE19" i="2"/>
  <c r="Z19" i="2"/>
  <c r="V19" i="2"/>
  <c r="R19" i="2"/>
  <c r="AZ18" i="2"/>
  <c r="AY18" i="2"/>
  <c r="AX18" i="2"/>
  <c r="AW18" i="2"/>
  <c r="AV18" i="2"/>
  <c r="AU18" i="2"/>
  <c r="AT18" i="2"/>
  <c r="AS18" i="2"/>
  <c r="AR18" i="2"/>
  <c r="AQ18" i="2"/>
  <c r="AP18" i="2"/>
  <c r="AN18" i="2"/>
  <c r="AJ18" i="2"/>
  <c r="AF18" i="2"/>
  <c r="AA18" i="2"/>
  <c r="W18" i="2"/>
  <c r="S18" i="2"/>
  <c r="AO17" i="2"/>
  <c r="AN17" i="2"/>
  <c r="AM17" i="2"/>
  <c r="AL17" i="2"/>
  <c r="AK17" i="2"/>
  <c r="AJ17" i="2"/>
  <c r="AI17" i="2"/>
  <c r="AH17" i="2"/>
  <c r="AG17" i="2"/>
  <c r="AF17" i="2"/>
  <c r="AE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AO16" i="2"/>
  <c r="AN16" i="2"/>
  <c r="AM16" i="2"/>
  <c r="AL16" i="2"/>
  <c r="AK16" i="2"/>
  <c r="AJ16" i="2"/>
  <c r="AI16" i="2"/>
  <c r="AH16" i="2"/>
  <c r="AG16" i="2"/>
  <c r="AF16" i="2"/>
  <c r="AE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2" i="2"/>
  <c r="M12" i="2"/>
  <c r="L12" i="2"/>
  <c r="K12" i="2"/>
  <c r="J12" i="2"/>
  <c r="I12" i="2"/>
  <c r="H12" i="2"/>
  <c r="G12" i="2"/>
  <c r="F12" i="2"/>
  <c r="E12" i="2"/>
  <c r="D12" i="2"/>
  <c r="C12" i="2"/>
  <c r="N10" i="2"/>
  <c r="M10" i="2"/>
  <c r="L10" i="2"/>
  <c r="K10" i="2"/>
  <c r="J10" i="2"/>
  <c r="I10" i="2"/>
  <c r="H10" i="2"/>
  <c r="G10" i="2"/>
  <c r="F10" i="2"/>
  <c r="E10" i="2"/>
  <c r="D10" i="2"/>
  <c r="C10" i="2"/>
  <c r="AN9" i="2"/>
  <c r="AN19" i="2" s="1"/>
  <c r="AM9" i="2"/>
  <c r="AM18" i="2" s="1"/>
  <c r="AL9" i="2"/>
  <c r="AL19" i="2" s="1"/>
  <c r="AK9" i="2"/>
  <c r="AK19" i="2" s="1"/>
  <c r="AJ9" i="2"/>
  <c r="AJ19" i="2" s="1"/>
  <c r="AI9" i="2"/>
  <c r="AI18" i="2" s="1"/>
  <c r="AH9" i="2"/>
  <c r="AH19" i="2" s="1"/>
  <c r="AG9" i="2"/>
  <c r="AG19" i="2" s="1"/>
  <c r="AF9" i="2"/>
  <c r="AF19" i="2" s="1"/>
  <c r="AE9" i="2"/>
  <c r="AE18" i="2" s="1"/>
  <c r="AC9" i="2"/>
  <c r="AC19" i="2" s="1"/>
  <c r="AB9" i="2"/>
  <c r="AB19" i="2" s="1"/>
  <c r="AA9" i="2"/>
  <c r="AA19" i="2" s="1"/>
  <c r="Z9" i="2"/>
  <c r="Y9" i="2"/>
  <c r="Y19" i="2" s="1"/>
  <c r="X9" i="2"/>
  <c r="K9" i="2" s="1"/>
  <c r="W9" i="2"/>
  <c r="W19" i="2" s="1"/>
  <c r="V9" i="2"/>
  <c r="U9" i="2"/>
  <c r="U19" i="2" s="1"/>
  <c r="T9" i="2"/>
  <c r="T19" i="2" s="1"/>
  <c r="S9" i="2"/>
  <c r="S19" i="2" s="1"/>
  <c r="R9" i="2"/>
  <c r="Q9" i="2"/>
  <c r="Q19" i="2" s="1"/>
  <c r="P9" i="2"/>
  <c r="P19" i="2" s="1"/>
  <c r="O9" i="2"/>
  <c r="O19" i="2" s="1"/>
  <c r="L9" i="2"/>
  <c r="H9" i="2"/>
  <c r="G9" i="2"/>
  <c r="F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5" i="2"/>
  <c r="M5" i="2"/>
  <c r="L5" i="2"/>
  <c r="K5" i="2"/>
  <c r="J5" i="2"/>
  <c r="I5" i="2"/>
  <c r="H5" i="2"/>
  <c r="G5" i="2"/>
  <c r="F5" i="2"/>
  <c r="E5" i="2"/>
  <c r="D5" i="2"/>
  <c r="C5" i="2"/>
  <c r="AO4" i="2"/>
  <c r="AO18" i="2" s="1"/>
  <c r="AN4" i="2"/>
  <c r="AM4" i="2"/>
  <c r="AL4" i="2"/>
  <c r="AK4" i="2"/>
  <c r="AJ4" i="2"/>
  <c r="AI4" i="2"/>
  <c r="AH4" i="2"/>
  <c r="AG4" i="2"/>
  <c r="AF4" i="2"/>
  <c r="AE4" i="2"/>
  <c r="AC4" i="2"/>
  <c r="AB4" i="2"/>
  <c r="AA4" i="2"/>
  <c r="Z4" i="2"/>
  <c r="M4" i="2" s="1"/>
  <c r="Y4" i="2"/>
  <c r="X4" i="2"/>
  <c r="W4" i="2"/>
  <c r="V4" i="2"/>
  <c r="L4" i="2" s="1"/>
  <c r="U4" i="2"/>
  <c r="K4" i="2" s="1"/>
  <c r="T4" i="2"/>
  <c r="S4" i="2"/>
  <c r="R4" i="2"/>
  <c r="G4" i="2" s="1"/>
  <c r="Q4" i="2"/>
  <c r="E4" i="2" s="1"/>
  <c r="P4" i="2"/>
  <c r="D4" i="2" s="1"/>
  <c r="O4" i="2"/>
  <c r="O18" i="2" s="1"/>
  <c r="N4" i="2"/>
  <c r="J4" i="2"/>
  <c r="I4" i="2"/>
  <c r="F4" i="2"/>
  <c r="N3" i="2"/>
  <c r="M3" i="2"/>
  <c r="L3" i="2"/>
  <c r="K3" i="2"/>
  <c r="J3" i="2"/>
  <c r="I3" i="2"/>
  <c r="H3" i="2"/>
  <c r="G3" i="2"/>
  <c r="F3" i="2"/>
  <c r="E3" i="2"/>
  <c r="D3" i="2"/>
  <c r="C3" i="2"/>
  <c r="N2" i="2"/>
  <c r="M2" i="2"/>
  <c r="L2" i="2"/>
  <c r="K2" i="2"/>
  <c r="J2" i="2"/>
  <c r="I2" i="2"/>
  <c r="H2" i="2"/>
  <c r="G2" i="2"/>
  <c r="F2" i="2"/>
  <c r="E2" i="2"/>
  <c r="D2" i="2"/>
  <c r="C2" i="2"/>
  <c r="R18" i="2" l="1"/>
  <c r="Z18" i="2"/>
  <c r="V18" i="2"/>
  <c r="C4" i="2"/>
  <c r="E9" i="2"/>
  <c r="I9" i="2"/>
  <c r="M9" i="2"/>
  <c r="P18" i="2"/>
  <c r="T18" i="2"/>
  <c r="X18" i="2"/>
  <c r="AB18" i="2"/>
  <c r="AG18" i="2"/>
  <c r="AK18" i="2"/>
  <c r="H4" i="2"/>
  <c r="J9" i="2"/>
  <c r="N9" i="2"/>
  <c r="Q18" i="2"/>
  <c r="U18" i="2"/>
  <c r="Y18" i="2"/>
  <c r="AC18" i="2"/>
  <c r="AH18" i="2"/>
  <c r="AL18" i="2"/>
  <c r="X19" i="2"/>
</calcChain>
</file>

<file path=xl/sharedStrings.xml><?xml version="1.0" encoding="utf-8"?>
<sst xmlns="http://schemas.openxmlformats.org/spreadsheetml/2006/main" count="49" uniqueCount="49">
  <si>
    <t>(1.000 TL)</t>
  </si>
  <si>
    <t>Değişim Haz 20</t>
  </si>
  <si>
    <t>Değişim Mart 20</t>
  </si>
  <si>
    <t>Değişim Aralık 19</t>
  </si>
  <si>
    <t>Değişim 
Eylül 19</t>
  </si>
  <si>
    <t>Değişim 
Haz 19</t>
  </si>
  <si>
    <t>Değişim Mart 19</t>
  </si>
  <si>
    <t>Değişim Aralık 18</t>
  </si>
  <si>
    <t>Değişim 
Eylül 18</t>
  </si>
  <si>
    <t>Değişim 
Haz 18</t>
  </si>
  <si>
    <t>Değişim Mart 18</t>
  </si>
  <si>
    <t>Değişim Aralık 17</t>
  </si>
  <si>
    <t>2020 Haz</t>
  </si>
  <si>
    <t>2020 Mart</t>
  </si>
  <si>
    <t>2019 Eylül</t>
  </si>
  <si>
    <t>2019 Haz</t>
  </si>
  <si>
    <t>2019 Mart</t>
  </si>
  <si>
    <t>2018 Eylül</t>
  </si>
  <si>
    <t>2018 Haz</t>
  </si>
  <si>
    <t>2018 Mart</t>
  </si>
  <si>
    <t>2017 Eylül</t>
  </si>
  <si>
    <t>2017 Haz</t>
  </si>
  <si>
    <t>2017 Mart</t>
  </si>
  <si>
    <t>2016 Eylül</t>
  </si>
  <si>
    <t>2016 Haz</t>
  </si>
  <si>
    <t>2016 Mart</t>
  </si>
  <si>
    <t>2014</t>
  </si>
  <si>
    <t>Makina- Teçhizat Yatırımları</t>
  </si>
  <si>
    <t xml:space="preserve"> Bina Yatırımları</t>
  </si>
  <si>
    <t>Toplam Sabit Yatırım</t>
  </si>
  <si>
    <t>GSYİH</t>
  </si>
  <si>
    <t>Leasing Makina-Teçhizat İşlem Hacmi</t>
  </si>
  <si>
    <t>Leasing Taşınmaz İşlem Hacmi</t>
  </si>
  <si>
    <t>Leasing Toplam İşlem Hacmi</t>
  </si>
  <si>
    <t>Leasing Sektörü Aktif Büyüklüğü</t>
  </si>
  <si>
    <t>Fider Üyeleri Aktif Büyüklüğü</t>
  </si>
  <si>
    <t>Leasing Sektörü Net Kira Alacakları</t>
  </si>
  <si>
    <t>Fider Üyelerinin Net Kira Alacakları</t>
  </si>
  <si>
    <t>PENETRASYON ORANLARI</t>
  </si>
  <si>
    <t xml:space="preserve">Leasing İşlem Hacmi (Bina Hariç)/ Toplam  Sabit Yatırım (Bina Hariç) </t>
  </si>
  <si>
    <t xml:space="preserve">Leasing İşlem Hacmi (Bina Yatırımları)/ Toplam Sabit Yatırım (Bina Yatırımları) </t>
  </si>
  <si>
    <t>Leasing İşlem Hacmi / Toplam Sabit Yatırım  Harcamaları</t>
  </si>
  <si>
    <t>Leasing İşlem Hacmi/GSYİH</t>
  </si>
  <si>
    <t>Aktif Toplamı/GSYİH</t>
  </si>
  <si>
    <t>Toplam Makina Yatırımları /GSYİH</t>
  </si>
  <si>
    <t>Fider Net Kira Alacakları/ GSYİH</t>
  </si>
  <si>
    <t>Değişim Eylül 20</t>
  </si>
  <si>
    <t>2020 Eylül</t>
  </si>
  <si>
    <t>Değişim Aralık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</si>
</sst>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YTL&quot;;[Red]\-#,##0\ &quot;YTL&quot;"/>
    <numFmt numFmtId="165" formatCode="_-* #,##0.00\ _₺_-;\-* #,##0.00\ _₺_-;_-* &quot;-&quot;??\ _₺_-;_-@_-"/>
    <numFmt numFmtId="166" formatCode="_-* #,##0\ _₺_-;\-* #,##0\ _₺_-;_-* &quot;-&quot;??\ _₺_-;_-@_-"/>
    <numFmt numFmtId="167" formatCode="_-* #,##0\ _Y_T_L_-;\-* #,##0\ _Y_T_L_-;_-* &quot;-&quot;??\ _Y_T_L_-;_-@_-"/>
    <numFmt numFmtId="168" formatCode="0.0%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">
    <xf numFmtId="0" fontId="0" fillId="0" borderId="0" xfId="0"/>
    <xf numFmtId="164" fontId="2" fillId="2" borderId="0" xfId="3" quotePrefix="1" applyNumberFormat="1" applyFill="1" applyAlignment="1">
      <alignment horizontal="center" wrapText="1"/>
    </xf>
    <xf numFmtId="12" fontId="2" fillId="2" borderId="0" xfId="3" quotePrefix="1" applyNumberFormat="1" applyFill="1" applyAlignment="1">
      <alignment horizontal="center" wrapText="1"/>
    </xf>
    <xf numFmtId="12" fontId="2" fillId="2" borderId="0" xfId="3" applyNumberFormat="1" applyFill="1" applyAlignment="1">
      <alignment horizontal="center" wrapText="1"/>
    </xf>
    <xf numFmtId="0" fontId="2" fillId="2" borderId="0" xfId="3" applyFill="1" applyAlignment="1">
      <alignment horizontal="center"/>
    </xf>
    <xf numFmtId="0" fontId="2" fillId="0" borderId="0" xfId="3" applyFill="1"/>
    <xf numFmtId="0" fontId="2" fillId="0" borderId="0" xfId="3" applyFill="1" applyAlignment="1">
      <alignment horizontal="center" wrapText="1"/>
    </xf>
    <xf numFmtId="10" fontId="1" fillId="0" borderId="0" xfId="4" applyNumberFormat="1" applyFont="1" applyFill="1" applyAlignment="1">
      <alignment horizontal="center" wrapText="1"/>
    </xf>
    <xf numFmtId="166" fontId="1" fillId="0" borderId="0" xfId="1" applyNumberFormat="1" applyFont="1" applyFill="1" applyAlignment="1">
      <alignment horizontal="center" wrapText="1"/>
    </xf>
    <xf numFmtId="167" fontId="1" fillId="0" borderId="0" xfId="5" applyNumberFormat="1" applyFont="1" applyFill="1" applyAlignment="1">
      <alignment horizontal="center" wrapText="1"/>
    </xf>
    <xf numFmtId="167" fontId="1" fillId="0" borderId="0" xfId="5" applyNumberFormat="1" applyFont="1" applyFill="1"/>
    <xf numFmtId="0" fontId="2" fillId="0" borderId="0" xfId="3" applyFill="1" applyAlignment="1">
      <alignment horizontal="center"/>
    </xf>
    <xf numFmtId="167" fontId="1" fillId="0" borderId="0" xfId="4" applyNumberFormat="1" applyFont="1" applyFill="1" applyAlignment="1">
      <alignment horizontal="center" wrapText="1"/>
    </xf>
    <xf numFmtId="9" fontId="1" fillId="0" borderId="0" xfId="2" applyFont="1" applyFill="1" applyAlignment="1">
      <alignment horizontal="center" wrapText="1"/>
    </xf>
    <xf numFmtId="168" fontId="1" fillId="0" borderId="0" xfId="4" applyNumberFormat="1" applyFont="1" applyFill="1" applyAlignment="1">
      <alignment horizontal="center" wrapText="1"/>
    </xf>
    <xf numFmtId="9" fontId="1" fillId="0" borderId="0" xfId="4" applyFont="1" applyFill="1"/>
    <xf numFmtId="166" fontId="0" fillId="0" borderId="0" xfId="5" applyNumberFormat="1" applyFont="1" applyFill="1" applyBorder="1"/>
    <xf numFmtId="0" fontId="2" fillId="3" borderId="0" xfId="3" applyFill="1" applyAlignment="1">
      <alignment horizontal="center" wrapText="1"/>
    </xf>
    <xf numFmtId="167" fontId="1" fillId="3" borderId="0" xfId="5" applyNumberFormat="1" applyFont="1" applyFill="1" applyAlignment="1">
      <alignment horizontal="center" wrapText="1"/>
    </xf>
    <xf numFmtId="0" fontId="2" fillId="3" borderId="0" xfId="3" applyFill="1"/>
    <xf numFmtId="167" fontId="1" fillId="3" borderId="0" xfId="5" applyNumberFormat="1" applyFont="1" applyFill="1"/>
    <xf numFmtId="10" fontId="1" fillId="3" borderId="0" xfId="4" applyNumberFormat="1" applyFont="1" applyFill="1"/>
    <xf numFmtId="10" fontId="1" fillId="0" borderId="0" xfId="4" applyNumberFormat="1" applyFont="1" applyFill="1" applyAlignment="1">
      <alignment horizontal="right" wrapText="1"/>
    </xf>
  </cellXfs>
  <cellStyles count="6">
    <cellStyle name="Normal" xfId="0" builtinId="0"/>
    <cellStyle name="Normal 4" xfId="3"/>
    <cellStyle name="Virgül" xfId="1" builtinId="3"/>
    <cellStyle name="Virgül 2" xfId="5"/>
    <cellStyle name="Yüzde" xfId="2" builtinId="5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.FKB/AppData/Local/Microsoft/Windows/INetCache/Content.Outlook/DFE8VYRS/1-Varl&#305;kKodlar&#305;naGore_2016IV_Kumule_rap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/Desktop/&#304;nternet%20Sitesi/MAL%20GRUPLARI/F&#304;NANSAL%20K&#304;RALAMA%20SEKT&#214;R&#220;%20VARLIK%20KODLARINA%20G&#214;RE%20&#304;STAT&#304;ST&#304;K%20&#199;ALI&#350;MASI%202014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"/>
      <sheetName val="2016_2015 Karşılaştırm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II.DÖNEM ŞİRKETLER"/>
      <sheetName val="MAL GRUPLARINA GÖRE SIR."/>
      <sheetName val="İCMAL dönem"/>
      <sheetName val="İCMAL kümülatif"/>
      <sheetName val="USD BAZ.YAT. TUT.GÖRE SIR."/>
      <sheetName val="USD BAZ YAT TUT GÖRE YILLIK"/>
      <sheetName val="VARLIK KOD. GÖRE 2013-2014 KARŞ"/>
      <sheetName val="VARLIK KOD. GÖRE YILLIK KARŞ."/>
    </sheetNames>
    <sheetDataSet>
      <sheetData sheetId="0"/>
      <sheetData sheetId="1"/>
      <sheetData sheetId="2"/>
      <sheetData sheetId="3">
        <row r="138">
          <cell r="H138">
            <v>2.3189000000000002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144"/>
  <sheetViews>
    <sheetView tabSelected="1" workbookViewId="0">
      <pane xSplit="1" ySplit="1" topLeftCell="B2" activePane="bottomRight" state="frozen"/>
      <selection sqref="A1:I2"/>
      <selection pane="topRight" sqref="A1:I2"/>
      <selection pane="bottomLeft" sqref="A1:I2"/>
      <selection pane="bottomRight" activeCell="B1" sqref="B1"/>
    </sheetView>
  </sheetViews>
  <sheetFormatPr defaultColWidth="8.85546875" defaultRowHeight="15" x14ac:dyDescent="0.25"/>
  <cols>
    <col min="1" max="1" width="33.85546875" style="6" customWidth="1"/>
    <col min="2" max="2" width="8.42578125" style="6" bestFit="1" customWidth="1"/>
    <col min="3" max="3" width="11" style="6" customWidth="1"/>
    <col min="4" max="4" width="10.28515625" style="6" customWidth="1"/>
    <col min="5" max="5" width="9.140625" style="6" customWidth="1"/>
    <col min="6" max="6" width="8.7109375" style="6" customWidth="1"/>
    <col min="7" max="7" width="8.140625" style="6" hidden="1" customWidth="1"/>
    <col min="8" max="8" width="8.85546875" style="6" hidden="1" customWidth="1"/>
    <col min="9" max="9" width="8.140625" style="6" hidden="1" customWidth="1"/>
    <col min="10" max="10" width="8.85546875" style="6" hidden="1" customWidth="1"/>
    <col min="11" max="11" width="8.140625" style="6" hidden="1" customWidth="1"/>
    <col min="12" max="12" width="11" style="6" hidden="1" customWidth="1"/>
    <col min="13" max="13" width="10.85546875" style="6" hidden="1" customWidth="1"/>
    <col min="14" max="14" width="9.28515625" style="6" hidden="1" customWidth="1"/>
    <col min="15" max="18" width="14.5703125" style="6" bestFit="1" customWidth="1"/>
    <col min="19" max="19" width="15.42578125" style="6" bestFit="1" customWidth="1"/>
    <col min="20" max="20" width="15.42578125" style="6" customWidth="1"/>
    <col min="21" max="22" width="15.42578125" style="6" hidden="1" customWidth="1"/>
    <col min="23" max="23" width="13.85546875" style="6" hidden="1" customWidth="1"/>
    <col min="24" max="25" width="14.5703125" style="6" hidden="1" customWidth="1"/>
    <col min="26" max="26" width="16.28515625" style="6" hidden="1" customWidth="1"/>
    <col min="27" max="28" width="14.5703125" style="6" hidden="1" customWidth="1"/>
    <col min="29" max="29" width="16.28515625" style="6" hidden="1" customWidth="1"/>
    <col min="30" max="31" width="16.28515625" style="6" customWidth="1"/>
    <col min="32" max="32" width="15.42578125" style="6" bestFit="1" customWidth="1"/>
    <col min="33" max="33" width="16.28515625" style="6" customWidth="1"/>
    <col min="34" max="40" width="15.42578125" style="6" bestFit="1" customWidth="1"/>
    <col min="41" max="41" width="13.85546875" style="6" bestFit="1" customWidth="1"/>
    <col min="42" max="46" width="16" style="5" bestFit="1" customWidth="1"/>
    <col min="47" max="52" width="15" style="5" bestFit="1" customWidth="1"/>
    <col min="53" max="286" width="8.85546875" style="5"/>
    <col min="287" max="287" width="33.85546875" style="5" customWidth="1"/>
    <col min="288" max="288" width="9.28515625" style="5" bestFit="1" customWidth="1"/>
    <col min="289" max="308" width="23.7109375" style="5" customWidth="1"/>
    <col min="309" max="542" width="8.85546875" style="5"/>
    <col min="543" max="543" width="33.85546875" style="5" customWidth="1"/>
    <col min="544" max="544" width="9.28515625" style="5" bestFit="1" customWidth="1"/>
    <col min="545" max="564" width="23.7109375" style="5" customWidth="1"/>
    <col min="565" max="798" width="8.85546875" style="5"/>
    <col min="799" max="799" width="33.85546875" style="5" customWidth="1"/>
    <col min="800" max="800" width="9.28515625" style="5" bestFit="1" customWidth="1"/>
    <col min="801" max="820" width="23.7109375" style="5" customWidth="1"/>
    <col min="821" max="1054" width="8.85546875" style="5"/>
    <col min="1055" max="1055" width="33.85546875" style="5" customWidth="1"/>
    <col min="1056" max="1056" width="9.28515625" style="5" bestFit="1" customWidth="1"/>
    <col min="1057" max="1076" width="23.7109375" style="5" customWidth="1"/>
    <col min="1077" max="1310" width="8.85546875" style="5"/>
    <col min="1311" max="1311" width="33.85546875" style="5" customWidth="1"/>
    <col min="1312" max="1312" width="9.28515625" style="5" bestFit="1" customWidth="1"/>
    <col min="1313" max="1332" width="23.7109375" style="5" customWidth="1"/>
    <col min="1333" max="1566" width="8.85546875" style="5"/>
    <col min="1567" max="1567" width="33.85546875" style="5" customWidth="1"/>
    <col min="1568" max="1568" width="9.28515625" style="5" bestFit="1" customWidth="1"/>
    <col min="1569" max="1588" width="23.7109375" style="5" customWidth="1"/>
    <col min="1589" max="1822" width="8.85546875" style="5"/>
    <col min="1823" max="1823" width="33.85546875" style="5" customWidth="1"/>
    <col min="1824" max="1824" width="9.28515625" style="5" bestFit="1" customWidth="1"/>
    <col min="1825" max="1844" width="23.7109375" style="5" customWidth="1"/>
    <col min="1845" max="2078" width="8.85546875" style="5"/>
    <col min="2079" max="2079" width="33.85546875" style="5" customWidth="1"/>
    <col min="2080" max="2080" width="9.28515625" style="5" bestFit="1" customWidth="1"/>
    <col min="2081" max="2100" width="23.7109375" style="5" customWidth="1"/>
    <col min="2101" max="2334" width="8.85546875" style="5"/>
    <col min="2335" max="2335" width="33.85546875" style="5" customWidth="1"/>
    <col min="2336" max="2336" width="9.28515625" style="5" bestFit="1" customWidth="1"/>
    <col min="2337" max="2356" width="23.7109375" style="5" customWidth="1"/>
    <col min="2357" max="2590" width="8.85546875" style="5"/>
    <col min="2591" max="2591" width="33.85546875" style="5" customWidth="1"/>
    <col min="2592" max="2592" width="9.28515625" style="5" bestFit="1" customWidth="1"/>
    <col min="2593" max="2612" width="23.7109375" style="5" customWidth="1"/>
    <col min="2613" max="2846" width="8.85546875" style="5"/>
    <col min="2847" max="2847" width="33.85546875" style="5" customWidth="1"/>
    <col min="2848" max="2848" width="9.28515625" style="5" bestFit="1" customWidth="1"/>
    <col min="2849" max="2868" width="23.7109375" style="5" customWidth="1"/>
    <col min="2869" max="3102" width="8.85546875" style="5"/>
    <col min="3103" max="3103" width="33.85546875" style="5" customWidth="1"/>
    <col min="3104" max="3104" width="9.28515625" style="5" bestFit="1" customWidth="1"/>
    <col min="3105" max="3124" width="23.7109375" style="5" customWidth="1"/>
    <col min="3125" max="3358" width="8.85546875" style="5"/>
    <col min="3359" max="3359" width="33.85546875" style="5" customWidth="1"/>
    <col min="3360" max="3360" width="9.28515625" style="5" bestFit="1" customWidth="1"/>
    <col min="3361" max="3380" width="23.7109375" style="5" customWidth="1"/>
    <col min="3381" max="3614" width="8.85546875" style="5"/>
    <col min="3615" max="3615" width="33.85546875" style="5" customWidth="1"/>
    <col min="3616" max="3616" width="9.28515625" style="5" bestFit="1" customWidth="1"/>
    <col min="3617" max="3636" width="23.7109375" style="5" customWidth="1"/>
    <col min="3637" max="3870" width="8.85546875" style="5"/>
    <col min="3871" max="3871" width="33.85546875" style="5" customWidth="1"/>
    <col min="3872" max="3872" width="9.28515625" style="5" bestFit="1" customWidth="1"/>
    <col min="3873" max="3892" width="23.7109375" style="5" customWidth="1"/>
    <col min="3893" max="4126" width="8.85546875" style="5"/>
    <col min="4127" max="4127" width="33.85546875" style="5" customWidth="1"/>
    <col min="4128" max="4128" width="9.28515625" style="5" bestFit="1" customWidth="1"/>
    <col min="4129" max="4148" width="23.7109375" style="5" customWidth="1"/>
    <col min="4149" max="4382" width="8.85546875" style="5"/>
    <col min="4383" max="4383" width="33.85546875" style="5" customWidth="1"/>
    <col min="4384" max="4384" width="9.28515625" style="5" bestFit="1" customWidth="1"/>
    <col min="4385" max="4404" width="23.7109375" style="5" customWidth="1"/>
    <col min="4405" max="4638" width="8.85546875" style="5"/>
    <col min="4639" max="4639" width="33.85546875" style="5" customWidth="1"/>
    <col min="4640" max="4640" width="9.28515625" style="5" bestFit="1" customWidth="1"/>
    <col min="4641" max="4660" width="23.7109375" style="5" customWidth="1"/>
    <col min="4661" max="4894" width="8.85546875" style="5"/>
    <col min="4895" max="4895" width="33.85546875" style="5" customWidth="1"/>
    <col min="4896" max="4896" width="9.28515625" style="5" bestFit="1" customWidth="1"/>
    <col min="4897" max="4916" width="23.7109375" style="5" customWidth="1"/>
    <col min="4917" max="5150" width="8.85546875" style="5"/>
    <col min="5151" max="5151" width="33.85546875" style="5" customWidth="1"/>
    <col min="5152" max="5152" width="9.28515625" style="5" bestFit="1" customWidth="1"/>
    <col min="5153" max="5172" width="23.7109375" style="5" customWidth="1"/>
    <col min="5173" max="5406" width="8.85546875" style="5"/>
    <col min="5407" max="5407" width="33.85546875" style="5" customWidth="1"/>
    <col min="5408" max="5408" width="9.28515625" style="5" bestFit="1" customWidth="1"/>
    <col min="5409" max="5428" width="23.7109375" style="5" customWidth="1"/>
    <col min="5429" max="5662" width="8.85546875" style="5"/>
    <col min="5663" max="5663" width="33.85546875" style="5" customWidth="1"/>
    <col min="5664" max="5664" width="9.28515625" style="5" bestFit="1" customWidth="1"/>
    <col min="5665" max="5684" width="23.7109375" style="5" customWidth="1"/>
    <col min="5685" max="5918" width="8.85546875" style="5"/>
    <col min="5919" max="5919" width="33.85546875" style="5" customWidth="1"/>
    <col min="5920" max="5920" width="9.28515625" style="5" bestFit="1" customWidth="1"/>
    <col min="5921" max="5940" width="23.7109375" style="5" customWidth="1"/>
    <col min="5941" max="6174" width="8.85546875" style="5"/>
    <col min="6175" max="6175" width="33.85546875" style="5" customWidth="1"/>
    <col min="6176" max="6176" width="9.28515625" style="5" bestFit="1" customWidth="1"/>
    <col min="6177" max="6196" width="23.7109375" style="5" customWidth="1"/>
    <col min="6197" max="6430" width="8.85546875" style="5"/>
    <col min="6431" max="6431" width="33.85546875" style="5" customWidth="1"/>
    <col min="6432" max="6432" width="9.28515625" style="5" bestFit="1" customWidth="1"/>
    <col min="6433" max="6452" width="23.7109375" style="5" customWidth="1"/>
    <col min="6453" max="6686" width="8.85546875" style="5"/>
    <col min="6687" max="6687" width="33.85546875" style="5" customWidth="1"/>
    <col min="6688" max="6688" width="9.28515625" style="5" bestFit="1" customWidth="1"/>
    <col min="6689" max="6708" width="23.7109375" style="5" customWidth="1"/>
    <col min="6709" max="6942" width="8.85546875" style="5"/>
    <col min="6943" max="6943" width="33.85546875" style="5" customWidth="1"/>
    <col min="6944" max="6944" width="9.28515625" style="5" bestFit="1" customWidth="1"/>
    <col min="6945" max="6964" width="23.7109375" style="5" customWidth="1"/>
    <col min="6965" max="7198" width="8.85546875" style="5"/>
    <col min="7199" max="7199" width="33.85546875" style="5" customWidth="1"/>
    <col min="7200" max="7200" width="9.28515625" style="5" bestFit="1" customWidth="1"/>
    <col min="7201" max="7220" width="23.7109375" style="5" customWidth="1"/>
    <col min="7221" max="7454" width="8.85546875" style="5"/>
    <col min="7455" max="7455" width="33.85546875" style="5" customWidth="1"/>
    <col min="7456" max="7456" width="9.28515625" style="5" bestFit="1" customWidth="1"/>
    <col min="7457" max="7476" width="23.7109375" style="5" customWidth="1"/>
    <col min="7477" max="7710" width="8.85546875" style="5"/>
    <col min="7711" max="7711" width="33.85546875" style="5" customWidth="1"/>
    <col min="7712" max="7712" width="9.28515625" style="5" bestFit="1" customWidth="1"/>
    <col min="7713" max="7732" width="23.7109375" style="5" customWidth="1"/>
    <col min="7733" max="7966" width="8.85546875" style="5"/>
    <col min="7967" max="7967" width="33.85546875" style="5" customWidth="1"/>
    <col min="7968" max="7968" width="9.28515625" style="5" bestFit="1" customWidth="1"/>
    <col min="7969" max="7988" width="23.7109375" style="5" customWidth="1"/>
    <col min="7989" max="8222" width="8.85546875" style="5"/>
    <col min="8223" max="8223" width="33.85546875" style="5" customWidth="1"/>
    <col min="8224" max="8224" width="9.28515625" style="5" bestFit="1" customWidth="1"/>
    <col min="8225" max="8244" width="23.7109375" style="5" customWidth="1"/>
    <col min="8245" max="8478" width="8.85546875" style="5"/>
    <col min="8479" max="8479" width="33.85546875" style="5" customWidth="1"/>
    <col min="8480" max="8480" width="9.28515625" style="5" bestFit="1" customWidth="1"/>
    <col min="8481" max="8500" width="23.7109375" style="5" customWidth="1"/>
    <col min="8501" max="8734" width="8.85546875" style="5"/>
    <col min="8735" max="8735" width="33.85546875" style="5" customWidth="1"/>
    <col min="8736" max="8736" width="9.28515625" style="5" bestFit="1" customWidth="1"/>
    <col min="8737" max="8756" width="23.7109375" style="5" customWidth="1"/>
    <col min="8757" max="8990" width="8.85546875" style="5"/>
    <col min="8991" max="8991" width="33.85546875" style="5" customWidth="1"/>
    <col min="8992" max="8992" width="9.28515625" style="5" bestFit="1" customWidth="1"/>
    <col min="8993" max="9012" width="23.7109375" style="5" customWidth="1"/>
    <col min="9013" max="9246" width="8.85546875" style="5"/>
    <col min="9247" max="9247" width="33.85546875" style="5" customWidth="1"/>
    <col min="9248" max="9248" width="9.28515625" style="5" bestFit="1" customWidth="1"/>
    <col min="9249" max="9268" width="23.7109375" style="5" customWidth="1"/>
    <col min="9269" max="9502" width="8.85546875" style="5"/>
    <col min="9503" max="9503" width="33.85546875" style="5" customWidth="1"/>
    <col min="9504" max="9504" width="9.28515625" style="5" bestFit="1" customWidth="1"/>
    <col min="9505" max="9524" width="23.7109375" style="5" customWidth="1"/>
    <col min="9525" max="9758" width="8.85546875" style="5"/>
    <col min="9759" max="9759" width="33.85546875" style="5" customWidth="1"/>
    <col min="9760" max="9760" width="9.28515625" style="5" bestFit="1" customWidth="1"/>
    <col min="9761" max="9780" width="23.7109375" style="5" customWidth="1"/>
    <col min="9781" max="10014" width="8.85546875" style="5"/>
    <col min="10015" max="10015" width="33.85546875" style="5" customWidth="1"/>
    <col min="10016" max="10016" width="9.28515625" style="5" bestFit="1" customWidth="1"/>
    <col min="10017" max="10036" width="23.7109375" style="5" customWidth="1"/>
    <col min="10037" max="10270" width="8.85546875" style="5"/>
    <col min="10271" max="10271" width="33.85546875" style="5" customWidth="1"/>
    <col min="10272" max="10272" width="9.28515625" style="5" bestFit="1" customWidth="1"/>
    <col min="10273" max="10292" width="23.7109375" style="5" customWidth="1"/>
    <col min="10293" max="10526" width="8.85546875" style="5"/>
    <col min="10527" max="10527" width="33.85546875" style="5" customWidth="1"/>
    <col min="10528" max="10528" width="9.28515625" style="5" bestFit="1" customWidth="1"/>
    <col min="10529" max="10548" width="23.7109375" style="5" customWidth="1"/>
    <col min="10549" max="10782" width="8.85546875" style="5"/>
    <col min="10783" max="10783" width="33.85546875" style="5" customWidth="1"/>
    <col min="10784" max="10784" width="9.28515625" style="5" bestFit="1" customWidth="1"/>
    <col min="10785" max="10804" width="23.7109375" style="5" customWidth="1"/>
    <col min="10805" max="11038" width="8.85546875" style="5"/>
    <col min="11039" max="11039" width="33.85546875" style="5" customWidth="1"/>
    <col min="11040" max="11040" width="9.28515625" style="5" bestFit="1" customWidth="1"/>
    <col min="11041" max="11060" width="23.7109375" style="5" customWidth="1"/>
    <col min="11061" max="11294" width="8.85546875" style="5"/>
    <col min="11295" max="11295" width="33.85546875" style="5" customWidth="1"/>
    <col min="11296" max="11296" width="9.28515625" style="5" bestFit="1" customWidth="1"/>
    <col min="11297" max="11316" width="23.7109375" style="5" customWidth="1"/>
    <col min="11317" max="11550" width="8.85546875" style="5"/>
    <col min="11551" max="11551" width="33.85546875" style="5" customWidth="1"/>
    <col min="11552" max="11552" width="9.28515625" style="5" bestFit="1" customWidth="1"/>
    <col min="11553" max="11572" width="23.7109375" style="5" customWidth="1"/>
    <col min="11573" max="11806" width="8.85546875" style="5"/>
    <col min="11807" max="11807" width="33.85546875" style="5" customWidth="1"/>
    <col min="11808" max="11808" width="9.28515625" style="5" bestFit="1" customWidth="1"/>
    <col min="11809" max="11828" width="23.7109375" style="5" customWidth="1"/>
    <col min="11829" max="12062" width="8.85546875" style="5"/>
    <col min="12063" max="12063" width="33.85546875" style="5" customWidth="1"/>
    <col min="12064" max="12064" width="9.28515625" style="5" bestFit="1" customWidth="1"/>
    <col min="12065" max="12084" width="23.7109375" style="5" customWidth="1"/>
    <col min="12085" max="12318" width="8.85546875" style="5"/>
    <col min="12319" max="12319" width="33.85546875" style="5" customWidth="1"/>
    <col min="12320" max="12320" width="9.28515625" style="5" bestFit="1" customWidth="1"/>
    <col min="12321" max="12340" width="23.7109375" style="5" customWidth="1"/>
    <col min="12341" max="12574" width="8.85546875" style="5"/>
    <col min="12575" max="12575" width="33.85546875" style="5" customWidth="1"/>
    <col min="12576" max="12576" width="9.28515625" style="5" bestFit="1" customWidth="1"/>
    <col min="12577" max="12596" width="23.7109375" style="5" customWidth="1"/>
    <col min="12597" max="12830" width="8.85546875" style="5"/>
    <col min="12831" max="12831" width="33.85546875" style="5" customWidth="1"/>
    <col min="12832" max="12832" width="9.28515625" style="5" bestFit="1" customWidth="1"/>
    <col min="12833" max="12852" width="23.7109375" style="5" customWidth="1"/>
    <col min="12853" max="13086" width="8.85546875" style="5"/>
    <col min="13087" max="13087" width="33.85546875" style="5" customWidth="1"/>
    <col min="13088" max="13088" width="9.28515625" style="5" bestFit="1" customWidth="1"/>
    <col min="13089" max="13108" width="23.7109375" style="5" customWidth="1"/>
    <col min="13109" max="13342" width="8.85546875" style="5"/>
    <col min="13343" max="13343" width="33.85546875" style="5" customWidth="1"/>
    <col min="13344" max="13344" width="9.28515625" style="5" bestFit="1" customWidth="1"/>
    <col min="13345" max="13364" width="23.7109375" style="5" customWidth="1"/>
    <col min="13365" max="13598" width="8.85546875" style="5"/>
    <col min="13599" max="13599" width="33.85546875" style="5" customWidth="1"/>
    <col min="13600" max="13600" width="9.28515625" style="5" bestFit="1" customWidth="1"/>
    <col min="13601" max="13620" width="23.7109375" style="5" customWidth="1"/>
    <col min="13621" max="13854" width="8.85546875" style="5"/>
    <col min="13855" max="13855" width="33.85546875" style="5" customWidth="1"/>
    <col min="13856" max="13856" width="9.28515625" style="5" bestFit="1" customWidth="1"/>
    <col min="13857" max="13876" width="23.7109375" style="5" customWidth="1"/>
    <col min="13877" max="14110" width="8.85546875" style="5"/>
    <col min="14111" max="14111" width="33.85546875" style="5" customWidth="1"/>
    <col min="14112" max="14112" width="9.28515625" style="5" bestFit="1" customWidth="1"/>
    <col min="14113" max="14132" width="23.7109375" style="5" customWidth="1"/>
    <col min="14133" max="14366" width="8.85546875" style="5"/>
    <col min="14367" max="14367" width="33.85546875" style="5" customWidth="1"/>
    <col min="14368" max="14368" width="9.28515625" style="5" bestFit="1" customWidth="1"/>
    <col min="14369" max="14388" width="23.7109375" style="5" customWidth="1"/>
    <col min="14389" max="14622" width="8.85546875" style="5"/>
    <col min="14623" max="14623" width="33.85546875" style="5" customWidth="1"/>
    <col min="14624" max="14624" width="9.28515625" style="5" bestFit="1" customWidth="1"/>
    <col min="14625" max="14644" width="23.7109375" style="5" customWidth="1"/>
    <col min="14645" max="14878" width="8.85546875" style="5"/>
    <col min="14879" max="14879" width="33.85546875" style="5" customWidth="1"/>
    <col min="14880" max="14880" width="9.28515625" style="5" bestFit="1" customWidth="1"/>
    <col min="14881" max="14900" width="23.7109375" style="5" customWidth="1"/>
    <col min="14901" max="15134" width="8.85546875" style="5"/>
    <col min="15135" max="15135" width="33.85546875" style="5" customWidth="1"/>
    <col min="15136" max="15136" width="9.28515625" style="5" bestFit="1" customWidth="1"/>
    <col min="15137" max="15156" width="23.7109375" style="5" customWidth="1"/>
    <col min="15157" max="15390" width="8.85546875" style="5"/>
    <col min="15391" max="15391" width="33.85546875" style="5" customWidth="1"/>
    <col min="15392" max="15392" width="9.28515625" style="5" bestFit="1" customWidth="1"/>
    <col min="15393" max="15412" width="23.7109375" style="5" customWidth="1"/>
    <col min="15413" max="15646" width="8.85546875" style="5"/>
    <col min="15647" max="15647" width="33.85546875" style="5" customWidth="1"/>
    <col min="15648" max="15648" width="9.28515625" style="5" bestFit="1" customWidth="1"/>
    <col min="15649" max="15668" width="23.7109375" style="5" customWidth="1"/>
    <col min="15669" max="15902" width="8.85546875" style="5"/>
    <col min="15903" max="15903" width="33.85546875" style="5" customWidth="1"/>
    <col min="15904" max="15904" width="9.28515625" style="5" bestFit="1" customWidth="1"/>
    <col min="15905" max="15924" width="23.7109375" style="5" customWidth="1"/>
    <col min="15925" max="16158" width="8.85546875" style="5"/>
    <col min="16159" max="16159" width="33.85546875" style="5" customWidth="1"/>
    <col min="16160" max="16160" width="9.28515625" style="5" bestFit="1" customWidth="1"/>
    <col min="16161" max="16180" width="23.7109375" style="5" customWidth="1"/>
    <col min="16181" max="16384" width="8.85546875" style="5"/>
  </cols>
  <sheetData>
    <row r="1" spans="1:270" ht="30" x14ac:dyDescent="0.25">
      <c r="A1" s="1" t="s">
        <v>0</v>
      </c>
      <c r="B1" s="1" t="s">
        <v>48</v>
      </c>
      <c r="C1" s="1" t="s">
        <v>46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47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2" t="s">
        <v>19</v>
      </c>
      <c r="X1" s="1" t="s">
        <v>20</v>
      </c>
      <c r="Y1" s="1" t="s">
        <v>21</v>
      </c>
      <c r="Z1" s="2" t="s">
        <v>22</v>
      </c>
      <c r="AA1" s="1" t="s">
        <v>23</v>
      </c>
      <c r="AB1" s="1" t="s">
        <v>24</v>
      </c>
      <c r="AC1" s="2" t="s">
        <v>25</v>
      </c>
      <c r="AD1" s="2">
        <v>2020</v>
      </c>
      <c r="AE1" s="2">
        <v>2019</v>
      </c>
      <c r="AF1" s="2">
        <v>2018</v>
      </c>
      <c r="AG1" s="2">
        <v>2017</v>
      </c>
      <c r="AH1" s="2">
        <v>2016</v>
      </c>
      <c r="AI1" s="2">
        <v>2015</v>
      </c>
      <c r="AJ1" s="2" t="s">
        <v>26</v>
      </c>
      <c r="AK1" s="2">
        <v>2013</v>
      </c>
      <c r="AL1" s="2">
        <v>2012</v>
      </c>
      <c r="AM1" s="3">
        <v>2011</v>
      </c>
      <c r="AN1" s="3">
        <v>2010</v>
      </c>
      <c r="AO1" s="2">
        <v>2009</v>
      </c>
      <c r="AP1" s="4">
        <v>2008</v>
      </c>
      <c r="AQ1" s="4">
        <v>2007</v>
      </c>
      <c r="AR1" s="4">
        <v>2006</v>
      </c>
      <c r="AS1" s="4">
        <v>2005</v>
      </c>
      <c r="AT1" s="4">
        <v>2004</v>
      </c>
      <c r="AU1" s="4">
        <v>2003</v>
      </c>
      <c r="AV1" s="4">
        <v>2002</v>
      </c>
      <c r="AW1" s="4">
        <v>2001</v>
      </c>
      <c r="AX1" s="4">
        <v>2000</v>
      </c>
      <c r="AY1" s="4">
        <v>1999</v>
      </c>
      <c r="AZ1" s="4">
        <v>1998</v>
      </c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</row>
    <row r="2" spans="1:270" s="11" customFormat="1" x14ac:dyDescent="0.25">
      <c r="A2" s="6" t="s">
        <v>27</v>
      </c>
      <c r="B2" s="7">
        <f>(AD2-AE2)/AE2</f>
        <v>0.38161927469182255</v>
      </c>
      <c r="C2" s="7">
        <f>(O2-R2)/R2</f>
        <v>0.25808372332455698</v>
      </c>
      <c r="D2" s="7">
        <f>(P2-S2)/S2</f>
        <v>0.20079107226820989</v>
      </c>
      <c r="E2" s="7">
        <f>(Q2-T2)/T2</f>
        <v>0.26329591300165578</v>
      </c>
      <c r="F2" s="7">
        <f>(AE2-AF2)/AF2</f>
        <v>9.9596984258699311E-2</v>
      </c>
      <c r="G2" s="7">
        <f>(R2-U2)/U2</f>
        <v>6.6905188170670163E-2</v>
      </c>
      <c r="H2" s="7">
        <f>(S2-V2)/V2</f>
        <v>7.8846603778436095E-2</v>
      </c>
      <c r="I2" s="7">
        <f>(T2-W2)/W2</f>
        <v>9.1634002771750295E-2</v>
      </c>
      <c r="J2" s="7">
        <f>(AF2-AG2)/AG2</f>
        <v>0.17305151812663586</v>
      </c>
      <c r="K2" s="7">
        <f t="shared" ref="K2:M5" si="0">(U2-X2)/X2</f>
        <v>0.21309907778784482</v>
      </c>
      <c r="L2" s="7">
        <f t="shared" si="0"/>
        <v>0.22898727149799375</v>
      </c>
      <c r="M2" s="7">
        <f t="shared" si="0"/>
        <v>0.25509435103724409</v>
      </c>
      <c r="N2" s="7">
        <f>(AG2-AH2)/AH2</f>
        <v>0.1562091103465591</v>
      </c>
      <c r="O2" s="8">
        <v>367082566.00907332</v>
      </c>
      <c r="P2" s="8">
        <v>224586210.55672789</v>
      </c>
      <c r="Q2" s="8">
        <v>109442781.74359846</v>
      </c>
      <c r="R2" s="8">
        <v>291779123.44262511</v>
      </c>
      <c r="S2" s="9">
        <v>187031879.01997</v>
      </c>
      <c r="T2" s="9">
        <v>86632736.334559023</v>
      </c>
      <c r="U2" s="9">
        <v>273481773.89868492</v>
      </c>
      <c r="V2" s="9">
        <v>173362810.21317554</v>
      </c>
      <c r="W2" s="9">
        <v>79360606.315478668</v>
      </c>
      <c r="X2" s="9">
        <v>225440591.70945418</v>
      </c>
      <c r="Y2" s="9">
        <v>141061518.07566425</v>
      </c>
      <c r="Z2" s="9">
        <v>63230789.183213919</v>
      </c>
      <c r="AA2" s="9">
        <v>202276540.92087719</v>
      </c>
      <c r="AB2" s="9">
        <v>137581347.14117506</v>
      </c>
      <c r="AC2" s="9">
        <v>64038913.741581231</v>
      </c>
      <c r="AD2" s="9">
        <v>576453826.49008286</v>
      </c>
      <c r="AE2" s="9">
        <v>417230590.98076344</v>
      </c>
      <c r="AF2" s="9">
        <v>379439555.54047126</v>
      </c>
      <c r="AG2" s="9">
        <v>323463675.44576091</v>
      </c>
      <c r="AH2" s="9">
        <v>279762261.47258669</v>
      </c>
      <c r="AI2" s="9">
        <v>262119356.44707149</v>
      </c>
      <c r="AJ2" s="9">
        <v>205548635.60467705</v>
      </c>
      <c r="AK2" s="9">
        <v>182242406.84670353</v>
      </c>
      <c r="AL2" s="9">
        <v>159161286.355993</v>
      </c>
      <c r="AM2" s="9">
        <v>151228032.99957004</v>
      </c>
      <c r="AN2" s="9">
        <v>114133572.40862143</v>
      </c>
      <c r="AO2" s="9">
        <v>82206723.788795754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</row>
    <row r="3" spans="1:270" x14ac:dyDescent="0.25">
      <c r="A3" s="6" t="s">
        <v>28</v>
      </c>
      <c r="B3" s="7">
        <f t="shared" ref="B3:B12" si="1">(AD3-AE3)/AE3</f>
        <v>8.1298630004215958E-2</v>
      </c>
      <c r="C3" s="7">
        <f t="shared" ref="C3:E12" si="2">(O3-R3)/R3</f>
        <v>7.6891227080556498E-2</v>
      </c>
      <c r="D3" s="7">
        <f t="shared" si="2"/>
        <v>-3.0075054374033662E-2</v>
      </c>
      <c r="E3" s="7">
        <f t="shared" si="2"/>
        <v>-5.9620590873862192E-2</v>
      </c>
      <c r="F3" s="7">
        <f>(AE3-AF3)/AF3</f>
        <v>-9.7226837316531339E-2</v>
      </c>
      <c r="G3" s="7">
        <f t="shared" ref="G3:H12" si="3">(R3-U3)/U3</f>
        <v>-0.1220013738610963</v>
      </c>
      <c r="H3" s="7">
        <f t="shared" si="3"/>
        <v>-0.10853852855490642</v>
      </c>
      <c r="I3" s="7">
        <f>(T3-W3)/W3</f>
        <v>1.5508109621840273E-2</v>
      </c>
      <c r="J3" s="7">
        <f t="shared" ref="J3:J12" si="4">(AF3-AG3)/AG3</f>
        <v>0.2004959489228437</v>
      </c>
      <c r="K3" s="7">
        <f t="shared" si="0"/>
        <v>0.24438066453353854</v>
      </c>
      <c r="L3" s="7">
        <f t="shared" si="0"/>
        <v>0.30578153381583284</v>
      </c>
      <c r="M3" s="7">
        <f t="shared" si="0"/>
        <v>0.30317302190419104</v>
      </c>
      <c r="N3" s="7">
        <f t="shared" ref="N3:N12" si="5">(AG3-AH3)/AH3</f>
        <v>0.26306316354281134</v>
      </c>
      <c r="O3" s="8">
        <v>459251308.35503578</v>
      </c>
      <c r="P3" s="8">
        <v>278596558.66235948</v>
      </c>
      <c r="Q3" s="8">
        <v>138101449.15483752</v>
      </c>
      <c r="R3" s="8">
        <v>426460255.97224188</v>
      </c>
      <c r="S3" s="9">
        <v>287235172.08082521</v>
      </c>
      <c r="T3" s="9">
        <v>146857159.79592794</v>
      </c>
      <c r="U3" s="9">
        <v>485718591.43749249</v>
      </c>
      <c r="V3" s="9">
        <v>322207051.32124877</v>
      </c>
      <c r="W3" s="9">
        <v>144614462.85309854</v>
      </c>
      <c r="X3" s="9">
        <v>390329587.46555758</v>
      </c>
      <c r="Y3" s="9">
        <v>246754179.75905669</v>
      </c>
      <c r="Z3" s="9">
        <v>110971037.93768573</v>
      </c>
      <c r="AA3" s="9">
        <v>299983548.44753581</v>
      </c>
      <c r="AB3" s="9">
        <v>190580644.18371922</v>
      </c>
      <c r="AC3" s="9">
        <v>87551087.701904014</v>
      </c>
      <c r="AD3" s="9">
        <v>628174956.64550924</v>
      </c>
      <c r="AE3" s="9">
        <v>580944929.74901855</v>
      </c>
      <c r="AF3" s="9">
        <v>643511519.57394874</v>
      </c>
      <c r="AG3" s="9">
        <v>536038060.06288111</v>
      </c>
      <c r="AH3" s="9">
        <v>424395291.96570712</v>
      </c>
      <c r="AI3" s="9">
        <v>379204122.90039396</v>
      </c>
      <c r="AJ3" s="9">
        <v>337616873.67449731</v>
      </c>
      <c r="AK3" s="9">
        <v>291180472.70525616</v>
      </c>
      <c r="AL3" s="9">
        <v>225758830.35953707</v>
      </c>
      <c r="AM3" s="9">
        <v>201580517.50351405</v>
      </c>
      <c r="AN3" s="9">
        <v>141699654.60440579</v>
      </c>
      <c r="AO3" s="9">
        <v>117819477.69176675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270" x14ac:dyDescent="0.25">
      <c r="A4" s="6" t="s">
        <v>29</v>
      </c>
      <c r="B4" s="7">
        <f t="shared" si="1"/>
        <v>0.2068306205855146</v>
      </c>
      <c r="C4" s="7">
        <f>(O4-R4)/R4</f>
        <v>0.15049925978342235</v>
      </c>
      <c r="D4" s="7">
        <f>(P4-S4)/S4</f>
        <v>6.0969274696982358E-2</v>
      </c>
      <c r="E4" s="7">
        <f>(Q4-T4)/T4</f>
        <v>6.0192475138601632E-2</v>
      </c>
      <c r="F4" s="7">
        <f>(AE4-AF4)/AF4</f>
        <v>-2.421968653961944E-2</v>
      </c>
      <c r="G4" s="7">
        <f t="shared" si="3"/>
        <v>-5.3952800593256717E-2</v>
      </c>
      <c r="H4" s="7">
        <f t="shared" si="3"/>
        <v>-4.2986493100427001E-2</v>
      </c>
      <c r="I4" s="7">
        <f>(T4-W4)/W4</f>
        <v>4.2481634215941845E-2</v>
      </c>
      <c r="J4" s="7">
        <f t="shared" si="4"/>
        <v>0.19016755039947741</v>
      </c>
      <c r="K4" s="7">
        <f t="shared" si="0"/>
        <v>0.23292811346163037</v>
      </c>
      <c r="L4" s="7">
        <f t="shared" si="0"/>
        <v>0.27784889652823164</v>
      </c>
      <c r="M4" s="7">
        <f t="shared" si="0"/>
        <v>0.28572169919396939</v>
      </c>
      <c r="N4" s="7">
        <f t="shared" si="5"/>
        <v>0.22060997757082379</v>
      </c>
      <c r="O4" s="9">
        <f>SUM(O2:O3)</f>
        <v>826333874.36410904</v>
      </c>
      <c r="P4" s="9">
        <f>SUM(P2:P3)</f>
        <v>503182769.21908736</v>
      </c>
      <c r="Q4" s="9">
        <f>SUM(Q2:Q3)</f>
        <v>247544230.89843598</v>
      </c>
      <c r="R4" s="9">
        <f t="shared" ref="R4:Z4" si="6">SUM(R2:R3)</f>
        <v>718239379.41486692</v>
      </c>
      <c r="S4" s="9">
        <f t="shared" si="6"/>
        <v>474267051.10079521</v>
      </c>
      <c r="T4" s="9">
        <f t="shared" si="6"/>
        <v>233489896.13048697</v>
      </c>
      <c r="U4" s="9">
        <f t="shared" si="6"/>
        <v>759200365.33617735</v>
      </c>
      <c r="V4" s="9">
        <f t="shared" si="6"/>
        <v>495569861.5344243</v>
      </c>
      <c r="W4" s="9">
        <f t="shared" si="6"/>
        <v>223975069.16857719</v>
      </c>
      <c r="X4" s="9">
        <f t="shared" si="6"/>
        <v>615770179.17501175</v>
      </c>
      <c r="Y4" s="9">
        <f>SUM(Y2:Y3)</f>
        <v>387815697.83472097</v>
      </c>
      <c r="Z4" s="9">
        <f t="shared" si="6"/>
        <v>174201827.12089965</v>
      </c>
      <c r="AA4" s="9">
        <f>SUM(AA2:AA3)</f>
        <v>502260089.36841297</v>
      </c>
      <c r="AB4" s="9">
        <f>SUM(AB2:AB3)</f>
        <v>328161991.32489431</v>
      </c>
      <c r="AC4" s="9">
        <f>SUM(AC2:AC3)</f>
        <v>151590001.44348526</v>
      </c>
      <c r="AD4" s="9">
        <f t="shared" ref="AD4:AM4" si="7">SUM(AD2:AD3)</f>
        <v>1204628783.135592</v>
      </c>
      <c r="AE4" s="9">
        <f t="shared" si="7"/>
        <v>998175520.72978199</v>
      </c>
      <c r="AF4" s="9">
        <f t="shared" si="7"/>
        <v>1022951075.1144199</v>
      </c>
      <c r="AG4" s="9">
        <f t="shared" si="7"/>
        <v>859501735.50864196</v>
      </c>
      <c r="AH4" s="9">
        <f t="shared" si="7"/>
        <v>704157553.43829381</v>
      </c>
      <c r="AI4" s="9">
        <f t="shared" si="7"/>
        <v>641323479.34746552</v>
      </c>
      <c r="AJ4" s="9">
        <f t="shared" si="7"/>
        <v>543165509.27917433</v>
      </c>
      <c r="AK4" s="9">
        <f t="shared" si="7"/>
        <v>473422879.55195969</v>
      </c>
      <c r="AL4" s="9">
        <f t="shared" si="7"/>
        <v>384920116.71553004</v>
      </c>
      <c r="AM4" s="9">
        <f t="shared" si="7"/>
        <v>352808550.50308406</v>
      </c>
      <c r="AN4" s="9">
        <f>SUM(AN2:AN3)</f>
        <v>255833227.01302722</v>
      </c>
      <c r="AO4" s="9">
        <f>SUM(AO2:AO3)</f>
        <v>200026201.48056251</v>
      </c>
      <c r="AP4" s="10">
        <v>267077456</v>
      </c>
      <c r="AQ4" s="10">
        <v>247402873</v>
      </c>
      <c r="AR4" s="10">
        <v>226412643</v>
      </c>
      <c r="AS4" s="10">
        <v>179547342</v>
      </c>
      <c r="AT4" s="10">
        <v>146656800</v>
      </c>
      <c r="AU4" s="10">
        <v>97573332</v>
      </c>
      <c r="AV4" s="10">
        <v>70474243</v>
      </c>
      <c r="AW4" s="10">
        <v>44356407</v>
      </c>
      <c r="AX4" s="10">
        <v>38066601</v>
      </c>
      <c r="AY4" s="10">
        <v>21332540</v>
      </c>
      <c r="AZ4" s="10">
        <v>16861565</v>
      </c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270" x14ac:dyDescent="0.25">
      <c r="A5" s="6" t="s">
        <v>30</v>
      </c>
      <c r="B5" s="7">
        <f t="shared" si="1"/>
        <v>0.16844584739805307</v>
      </c>
      <c r="C5" s="7">
        <f t="shared" si="2"/>
        <v>0.13782091604332661</v>
      </c>
      <c r="D5" s="7">
        <f t="shared" si="2"/>
        <v>9.2696521720573744E-2</v>
      </c>
      <c r="E5" s="7">
        <f t="shared" si="2"/>
        <v>0.15975695207946899</v>
      </c>
      <c r="F5" s="7">
        <f>(AE5-AF5)/AF5</f>
        <v>0.14950197452503355</v>
      </c>
      <c r="G5" s="7">
        <f t="shared" si="3"/>
        <v>0.17272370319424044</v>
      </c>
      <c r="H5" s="7">
        <f t="shared" si="3"/>
        <v>0.2382371443651139</v>
      </c>
      <c r="I5" s="7">
        <f>(T5-W5)/W5</f>
        <v>0.29538456424591464</v>
      </c>
      <c r="J5" s="7">
        <f t="shared" si="4"/>
        <v>0.19932045271155976</v>
      </c>
      <c r="K5" s="7">
        <f t="shared" si="0"/>
        <v>0.22189320428227355</v>
      </c>
      <c r="L5" s="7">
        <f t="shared" si="0"/>
        <v>0.21453452352355176</v>
      </c>
      <c r="M5" s="7">
        <f t="shared" si="0"/>
        <v>0.21692068725074032</v>
      </c>
      <c r="N5" s="7">
        <f t="shared" si="5"/>
        <v>0.1930832015246568</v>
      </c>
      <c r="O5" s="8">
        <v>3612348357.7506542</v>
      </c>
      <c r="P5" s="8">
        <v>2273812079.0476961</v>
      </c>
      <c r="Q5" s="8">
        <v>1187011543.5299532</v>
      </c>
      <c r="R5" s="8">
        <v>3174795178.0604296</v>
      </c>
      <c r="S5" s="9">
        <v>2080918199.92922</v>
      </c>
      <c r="T5" s="9">
        <v>1023500261.3276999</v>
      </c>
      <c r="U5" s="9">
        <v>2707197926.854372</v>
      </c>
      <c r="V5" s="9">
        <v>1680549004.2024035</v>
      </c>
      <c r="W5" s="9">
        <v>790113059.53264356</v>
      </c>
      <c r="X5" s="8">
        <v>2215576547.4156556</v>
      </c>
      <c r="Y5" s="8">
        <v>1383698010.7628987</v>
      </c>
      <c r="Z5" s="9">
        <v>649272436.41297781</v>
      </c>
      <c r="AA5" s="8">
        <v>1861299724.7012157</v>
      </c>
      <c r="AB5" s="8">
        <v>1195123295.2359281</v>
      </c>
      <c r="AC5" s="9">
        <v>563890602.00317669</v>
      </c>
      <c r="AD5" s="9">
        <v>5047909498.8827448</v>
      </c>
      <c r="AE5" s="9">
        <v>4320191226.7681494</v>
      </c>
      <c r="AF5" s="9">
        <v>3758315620.6001501</v>
      </c>
      <c r="AG5" s="9">
        <v>3133704267.3648429</v>
      </c>
      <c r="AH5" s="9">
        <v>2626559709.633193</v>
      </c>
      <c r="AI5" s="9">
        <v>2350941343.2848458</v>
      </c>
      <c r="AJ5" s="9">
        <v>2054897827.6527181</v>
      </c>
      <c r="AK5" s="9">
        <v>1823427315.1072979</v>
      </c>
      <c r="AL5" s="9">
        <v>1581479250.8717508</v>
      </c>
      <c r="AM5" s="9">
        <v>1404927614.9083989</v>
      </c>
      <c r="AN5" s="9">
        <v>1167664479.1556499</v>
      </c>
      <c r="AO5" s="9">
        <v>1006372481.6056621</v>
      </c>
      <c r="AP5" s="9">
        <v>1002756496.347681</v>
      </c>
      <c r="AQ5" s="9">
        <v>887714413.79015005</v>
      </c>
      <c r="AR5" s="9">
        <v>795757108.82506907</v>
      </c>
      <c r="AS5" s="9">
        <v>680275847.30718803</v>
      </c>
      <c r="AT5" s="9">
        <v>582852798.81689095</v>
      </c>
      <c r="AU5" s="9">
        <v>472171775.30692804</v>
      </c>
      <c r="AV5" s="9">
        <v>362109647.62579018</v>
      </c>
      <c r="AW5" s="9">
        <v>247266207.4787415</v>
      </c>
      <c r="AX5" s="9">
        <v>171494210.04633403</v>
      </c>
      <c r="AY5" s="9">
        <v>107374257.94967401</v>
      </c>
      <c r="AZ5" s="9">
        <v>71944699.611838803</v>
      </c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</row>
    <row r="6" spans="1:270" x14ac:dyDescent="0.25">
      <c r="B6" s="7"/>
      <c r="D6" s="7"/>
      <c r="E6" s="7"/>
      <c r="F6" s="7"/>
      <c r="I6" s="7"/>
      <c r="J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2"/>
      <c r="AA6" s="7"/>
      <c r="AB6" s="7"/>
      <c r="AC6" s="12"/>
      <c r="AD6" s="12"/>
      <c r="AE6" s="12"/>
      <c r="AF6" s="12"/>
      <c r="AG6" s="12"/>
      <c r="AH6" s="13"/>
      <c r="AI6" s="9"/>
      <c r="AJ6" s="9"/>
      <c r="AK6" s="9"/>
      <c r="AL6" s="9"/>
      <c r="AM6" s="9"/>
      <c r="AN6" s="14"/>
      <c r="AO6" s="9"/>
      <c r="AP6" s="15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1:270" ht="30" x14ac:dyDescent="0.25">
      <c r="A7" s="6" t="s">
        <v>31</v>
      </c>
      <c r="B7" s="7">
        <f t="shared" si="1"/>
        <v>0.80808111320614684</v>
      </c>
      <c r="C7" s="7">
        <f t="shared" si="2"/>
        <v>0.72404187804045572</v>
      </c>
      <c r="D7" s="7">
        <f t="shared" si="2"/>
        <v>0.5705772243320647</v>
      </c>
      <c r="E7" s="7">
        <f t="shared" si="2"/>
        <v>0.78413061016765417</v>
      </c>
      <c r="F7" s="7">
        <f t="shared" ref="F7:F12" si="8">(AE7-AF7)/AF7</f>
        <v>-0.38861786267006415</v>
      </c>
      <c r="G7" s="7">
        <f t="shared" si="3"/>
        <v>-0.49488676388504799</v>
      </c>
      <c r="H7" s="7">
        <f t="shared" si="3"/>
        <v>-0.53541386662867141</v>
      </c>
      <c r="I7" s="7">
        <f>(T7-W7)/W7</f>
        <v>-0.58503702023918647</v>
      </c>
      <c r="J7" s="7">
        <f t="shared" si="4"/>
        <v>2.076681180043214E-2</v>
      </c>
      <c r="K7" s="7">
        <f t="shared" ref="K7:M10" si="9">(U7-X7)/X7</f>
        <v>0.16171863338828371</v>
      </c>
      <c r="L7" s="7">
        <f t="shared" si="9"/>
        <v>0.31451865935903534</v>
      </c>
      <c r="M7" s="7">
        <f t="shared" si="9"/>
        <v>0.36320273197528574</v>
      </c>
      <c r="N7" s="7">
        <f t="shared" si="5"/>
        <v>0.26785706877108251</v>
      </c>
      <c r="O7" s="9">
        <v>12742535.047862798</v>
      </c>
      <c r="P7" s="9">
        <v>7429919.8180000018</v>
      </c>
      <c r="Q7" s="9">
        <v>3448029.7299299994</v>
      </c>
      <c r="R7" s="9">
        <v>7391082.0903874738</v>
      </c>
      <c r="S7" s="9">
        <v>4730693.7238694513</v>
      </c>
      <c r="T7" s="9">
        <v>1932610.600524358</v>
      </c>
      <c r="U7" s="9">
        <v>14632525.069498349</v>
      </c>
      <c r="V7" s="9">
        <v>10182597.766189378</v>
      </c>
      <c r="W7" s="9">
        <v>4657308.470356375</v>
      </c>
      <c r="X7" s="9">
        <v>12595584.377278116</v>
      </c>
      <c r="Y7" s="9">
        <v>7746255.7824431751</v>
      </c>
      <c r="Z7" s="9">
        <v>3416445.96296247</v>
      </c>
      <c r="AA7" s="9">
        <v>10233581.585768349</v>
      </c>
      <c r="AB7" s="9">
        <v>6811009.5027458481</v>
      </c>
      <c r="AC7" s="9">
        <v>2940310.6840807558</v>
      </c>
      <c r="AD7" s="9">
        <v>20185410.231619999</v>
      </c>
      <c r="AE7" s="9">
        <v>11163995.953603314</v>
      </c>
      <c r="AF7" s="9">
        <v>18260258.636863969</v>
      </c>
      <c r="AG7" s="9">
        <v>17888766</v>
      </c>
      <c r="AH7" s="9">
        <v>14109450.063909294</v>
      </c>
      <c r="AI7" s="9">
        <v>12398709</v>
      </c>
      <c r="AJ7" s="9">
        <v>12074450</v>
      </c>
      <c r="AK7" s="9">
        <v>11254193</v>
      </c>
      <c r="AL7" s="9">
        <v>8814766</v>
      </c>
      <c r="AM7" s="9">
        <v>7437519</v>
      </c>
      <c r="AN7" s="9">
        <v>4289083</v>
      </c>
      <c r="AO7" s="9">
        <v>2983390</v>
      </c>
      <c r="AP7" s="10">
        <v>6077874</v>
      </c>
      <c r="AQ7" s="10">
        <v>9089259</v>
      </c>
      <c r="AR7" s="10">
        <v>7140153</v>
      </c>
      <c r="AS7" s="10">
        <v>5239521</v>
      </c>
      <c r="AT7" s="10">
        <v>3849272</v>
      </c>
      <c r="AU7" s="10">
        <v>2927706</v>
      </c>
      <c r="AV7" s="10">
        <v>1992536</v>
      </c>
      <c r="AW7" s="10">
        <v>861409</v>
      </c>
      <c r="AX7" s="10">
        <v>1009778</v>
      </c>
      <c r="AY7" s="10">
        <v>396085</v>
      </c>
      <c r="AZ7" s="10">
        <v>511370</v>
      </c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</row>
    <row r="8" spans="1:270" x14ac:dyDescent="0.25">
      <c r="A8" s="6" t="s">
        <v>32</v>
      </c>
      <c r="B8" s="7">
        <f t="shared" si="1"/>
        <v>-5.8983930805771051E-2</v>
      </c>
      <c r="C8" s="7">
        <f t="shared" si="2"/>
        <v>0.25259485212304683</v>
      </c>
      <c r="D8" s="7">
        <f t="shared" si="2"/>
        <v>0.34268135535376248</v>
      </c>
      <c r="E8" s="7">
        <f t="shared" si="2"/>
        <v>1.7449621422306549</v>
      </c>
      <c r="F8" s="7">
        <f t="shared" si="8"/>
        <v>-0.10878540704588725</v>
      </c>
      <c r="G8" s="7">
        <f t="shared" si="3"/>
        <v>-0.27589793971998622</v>
      </c>
      <c r="H8" s="7">
        <f t="shared" si="3"/>
        <v>-0.26714612715607711</v>
      </c>
      <c r="I8" s="7">
        <f>(T8-W8)/W8</f>
        <v>-0.71456710064801132</v>
      </c>
      <c r="J8" s="7">
        <f t="shared" si="4"/>
        <v>-0.16074883379013258</v>
      </c>
      <c r="K8" s="7">
        <f t="shared" si="9"/>
        <v>-0.17394264727594988</v>
      </c>
      <c r="L8" s="7">
        <f t="shared" si="9"/>
        <v>-0.22612423026264269</v>
      </c>
      <c r="M8" s="7">
        <f t="shared" si="9"/>
        <v>-0.41974643694949637</v>
      </c>
      <c r="N8" s="7">
        <f t="shared" si="5"/>
        <v>3.7404875084446738E-2</v>
      </c>
      <c r="O8" s="9">
        <v>2600656.176997202</v>
      </c>
      <c r="P8" s="9">
        <v>1984124.5002299999</v>
      </c>
      <c r="Q8" s="9">
        <v>766764</v>
      </c>
      <c r="R8" s="9">
        <v>2076214.9649499999</v>
      </c>
      <c r="S8" s="9">
        <v>1477732.9649499999</v>
      </c>
      <c r="T8" s="9">
        <v>279335</v>
      </c>
      <c r="U8" s="9">
        <v>2867296.0330303679</v>
      </c>
      <c r="V8" s="9">
        <v>2016408.7544703679</v>
      </c>
      <c r="W8" s="9">
        <v>978636.31219164794</v>
      </c>
      <c r="X8" s="9">
        <v>3471061.6927202716</v>
      </c>
      <c r="Y8" s="9">
        <v>2605597.478720272</v>
      </c>
      <c r="Z8" s="9">
        <v>1686566.6572502721</v>
      </c>
      <c r="AA8" s="9">
        <v>2680594.9179914137</v>
      </c>
      <c r="AB8" s="9">
        <v>1956509.2082909341</v>
      </c>
      <c r="AC8" s="9">
        <v>978462.46479336696</v>
      </c>
      <c r="AD8" s="9">
        <v>3293147.2262800001</v>
      </c>
      <c r="AE8" s="9">
        <v>3499565.3465299997</v>
      </c>
      <c r="AF8" s="9">
        <v>3926737.0330303679</v>
      </c>
      <c r="AG8" s="9">
        <v>4678858</v>
      </c>
      <c r="AH8" s="9">
        <v>4510156.1717831064</v>
      </c>
      <c r="AI8" s="9">
        <v>4913758</v>
      </c>
      <c r="AJ8" s="9">
        <v>4983940</v>
      </c>
      <c r="AK8" s="9">
        <v>2633873</v>
      </c>
      <c r="AL8" s="9">
        <v>767512</v>
      </c>
      <c r="AM8" s="9">
        <v>1010937</v>
      </c>
      <c r="AN8" s="9">
        <v>555276</v>
      </c>
      <c r="AO8" s="9">
        <v>402444</v>
      </c>
      <c r="AP8" s="10">
        <v>733864</v>
      </c>
      <c r="AQ8" s="10">
        <v>1141467</v>
      </c>
      <c r="AR8" s="10">
        <v>562068</v>
      </c>
      <c r="AS8" s="10">
        <v>462493</v>
      </c>
      <c r="AT8" s="10">
        <v>278255</v>
      </c>
      <c r="AU8" s="10">
        <v>209113</v>
      </c>
      <c r="AV8" s="10">
        <v>106533</v>
      </c>
      <c r="AW8" s="10">
        <v>86471</v>
      </c>
      <c r="AX8" s="10">
        <v>40801</v>
      </c>
      <c r="AY8" s="10">
        <v>32521</v>
      </c>
      <c r="AZ8" s="10">
        <v>24274</v>
      </c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270" x14ac:dyDescent="0.25">
      <c r="A9" s="6" t="s">
        <v>33</v>
      </c>
      <c r="B9" s="7">
        <f t="shared" si="1"/>
        <v>0.60114974645937769</v>
      </c>
      <c r="C9" s="7">
        <f t="shared" si="2"/>
        <v>0.62065171665969998</v>
      </c>
      <c r="D9" s="7">
        <f t="shared" si="2"/>
        <v>0.51633333050117836</v>
      </c>
      <c r="E9" s="7">
        <f t="shared" si="2"/>
        <v>0.90546898121312369</v>
      </c>
      <c r="F9" s="7">
        <f t="shared" si="8"/>
        <v>-0.33909207364968369</v>
      </c>
      <c r="G9" s="7">
        <f t="shared" si="3"/>
        <v>-0.45900606641233305</v>
      </c>
      <c r="H9" s="7">
        <f t="shared" si="3"/>
        <v>-0.49107112302095168</v>
      </c>
      <c r="I9" s="7">
        <f>(T9-W9)/W9</f>
        <v>-0.60752887299858671</v>
      </c>
      <c r="J9" s="7">
        <f t="shared" si="4"/>
        <v>-1.6866123350232277E-2</v>
      </c>
      <c r="K9" s="7">
        <f t="shared" si="9"/>
        <v>8.9201879862563879E-2</v>
      </c>
      <c r="L9" s="7">
        <f t="shared" si="9"/>
        <v>0.17843696320794791</v>
      </c>
      <c r="M9" s="7">
        <f t="shared" si="9"/>
        <v>0.10443481174715644</v>
      </c>
      <c r="N9" s="7">
        <f t="shared" si="5"/>
        <v>0.21203551322903613</v>
      </c>
      <c r="O9" s="12">
        <f t="shared" ref="O9:P9" si="10">SUM(O7:O8)</f>
        <v>15343191.224859999</v>
      </c>
      <c r="P9" s="12">
        <f t="shared" si="10"/>
        <v>9414044.3182300013</v>
      </c>
      <c r="Q9" s="12">
        <f t="shared" ref="Q9:AN9" si="11">SUM(Q7:Q8)</f>
        <v>4214793.7299299994</v>
      </c>
      <c r="R9" s="12">
        <f t="shared" si="11"/>
        <v>9467297.0553374738</v>
      </c>
      <c r="S9" s="12">
        <f t="shared" si="11"/>
        <v>6208426.6888194513</v>
      </c>
      <c r="T9" s="12">
        <f t="shared" si="11"/>
        <v>2211945.600524358</v>
      </c>
      <c r="U9" s="12">
        <f t="shared" si="11"/>
        <v>17499821.102528717</v>
      </c>
      <c r="V9" s="12">
        <f t="shared" si="11"/>
        <v>12199006.520659745</v>
      </c>
      <c r="W9" s="12">
        <f t="shared" si="11"/>
        <v>5635944.7825480234</v>
      </c>
      <c r="X9" s="12">
        <f t="shared" si="11"/>
        <v>16066646.069998387</v>
      </c>
      <c r="Y9" s="12">
        <f t="shared" si="11"/>
        <v>10351853.261163447</v>
      </c>
      <c r="Z9" s="12">
        <f t="shared" si="11"/>
        <v>5103012.6202127421</v>
      </c>
      <c r="AA9" s="12">
        <f t="shared" si="11"/>
        <v>12914176.503759764</v>
      </c>
      <c r="AB9" s="12">
        <f t="shared" si="11"/>
        <v>8767518.7110367827</v>
      </c>
      <c r="AC9" s="12">
        <f t="shared" si="11"/>
        <v>3918773.1488741226</v>
      </c>
      <c r="AD9" s="12">
        <f t="shared" si="11"/>
        <v>23478557.457899999</v>
      </c>
      <c r="AE9" s="12">
        <f t="shared" si="11"/>
        <v>14663561.300133314</v>
      </c>
      <c r="AF9" s="12">
        <f t="shared" si="11"/>
        <v>22186995.669894338</v>
      </c>
      <c r="AG9" s="12">
        <f t="shared" si="11"/>
        <v>22567624</v>
      </c>
      <c r="AH9" s="12">
        <f t="shared" si="11"/>
        <v>18619606.2356924</v>
      </c>
      <c r="AI9" s="12">
        <f t="shared" si="11"/>
        <v>17312467</v>
      </c>
      <c r="AJ9" s="12">
        <f t="shared" si="11"/>
        <v>17058390</v>
      </c>
      <c r="AK9" s="12">
        <f t="shared" si="11"/>
        <v>13888066</v>
      </c>
      <c r="AL9" s="12">
        <f t="shared" si="11"/>
        <v>9582278</v>
      </c>
      <c r="AM9" s="12">
        <f t="shared" si="11"/>
        <v>8448456</v>
      </c>
      <c r="AN9" s="12">
        <f t="shared" si="11"/>
        <v>4844359</v>
      </c>
      <c r="AO9" s="9">
        <v>3385834</v>
      </c>
      <c r="AP9" s="10">
        <v>6811738</v>
      </c>
      <c r="AQ9" s="10">
        <v>10230726</v>
      </c>
      <c r="AR9" s="10">
        <v>7702221</v>
      </c>
      <c r="AS9" s="10">
        <v>5702014</v>
      </c>
      <c r="AT9" s="10">
        <v>4127527</v>
      </c>
      <c r="AU9" s="10">
        <v>3136819</v>
      </c>
      <c r="AV9" s="10">
        <v>2099069</v>
      </c>
      <c r="AW9" s="10">
        <v>947880</v>
      </c>
      <c r="AX9" s="10">
        <v>1050579</v>
      </c>
      <c r="AY9" s="10">
        <v>428606</v>
      </c>
      <c r="AZ9" s="10">
        <v>535644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270" x14ac:dyDescent="0.25">
      <c r="A10" s="6" t="s">
        <v>34</v>
      </c>
      <c r="B10" s="7">
        <f t="shared" si="1"/>
        <v>0.20801157125150013</v>
      </c>
      <c r="C10" s="7">
        <f t="shared" si="2"/>
        <v>0.1844077958474904</v>
      </c>
      <c r="D10" s="7">
        <f t="shared" si="2"/>
        <v>8.3758651225078213E-3</v>
      </c>
      <c r="E10" s="7">
        <f t="shared" si="2"/>
        <v>-7.2496040958743124E-2</v>
      </c>
      <c r="F10" s="7">
        <f t="shared" si="8"/>
        <v>-0.15079580538505757</v>
      </c>
      <c r="G10" s="7">
        <f t="shared" si="3"/>
        <v>-0.24743415338392816</v>
      </c>
      <c r="H10" s="7">
        <f t="shared" si="3"/>
        <v>-4.5381837582320651E-2</v>
      </c>
      <c r="I10" s="7">
        <f>(T10-W10)/W10</f>
        <v>7.1650083824861655E-2</v>
      </c>
      <c r="J10" s="7">
        <f t="shared" si="4"/>
        <v>0.17862950295860228</v>
      </c>
      <c r="K10" s="7">
        <f t="shared" si="9"/>
        <v>0.45549667167884295</v>
      </c>
      <c r="L10" s="7">
        <f t="shared" si="9"/>
        <v>0.26049566143208497</v>
      </c>
      <c r="M10" s="7">
        <f t="shared" si="9"/>
        <v>0.20433284750779429</v>
      </c>
      <c r="N10" s="7">
        <f t="shared" si="5"/>
        <v>0.19847014752340347</v>
      </c>
      <c r="O10" s="16">
        <v>70665786.282499999</v>
      </c>
      <c r="P10" s="16">
        <v>63626500.337499999</v>
      </c>
      <c r="Q10" s="16">
        <v>60986479.460170001</v>
      </c>
      <c r="R10" s="16">
        <v>59663391.722220004</v>
      </c>
      <c r="S10" s="16">
        <v>63098000</v>
      </c>
      <c r="T10" s="16">
        <v>65753336</v>
      </c>
      <c r="U10" s="9">
        <v>79279962</v>
      </c>
      <c r="V10" s="9">
        <v>66097632</v>
      </c>
      <c r="W10" s="9">
        <v>61357095</v>
      </c>
      <c r="X10" s="9">
        <v>54469353</v>
      </c>
      <c r="Y10" s="9">
        <v>52437810</v>
      </c>
      <c r="Z10" s="9">
        <v>50946958</v>
      </c>
      <c r="AA10" s="9">
        <v>44366592</v>
      </c>
      <c r="AB10" s="9">
        <v>42409660</v>
      </c>
      <c r="AC10" s="9">
        <v>40692013</v>
      </c>
      <c r="AD10" s="9">
        <v>70277128.758330002</v>
      </c>
      <c r="AE10" s="9">
        <v>58175873.833329998</v>
      </c>
      <c r="AF10" s="16">
        <v>68506343</v>
      </c>
      <c r="AG10" s="9">
        <v>58123730</v>
      </c>
      <c r="AH10" s="9">
        <v>48498271</v>
      </c>
      <c r="AI10" s="9">
        <v>40654960</v>
      </c>
      <c r="AJ10" s="9">
        <v>32583650</v>
      </c>
      <c r="AK10" s="9">
        <v>28471000</v>
      </c>
      <c r="AL10" s="9">
        <v>20259000</v>
      </c>
      <c r="AM10" s="9">
        <v>18626000</v>
      </c>
      <c r="AN10" s="9">
        <v>15798000</v>
      </c>
      <c r="AO10" s="9">
        <v>14701000</v>
      </c>
      <c r="AP10" s="10">
        <v>17139000</v>
      </c>
      <c r="AQ10" s="10">
        <v>13711000</v>
      </c>
      <c r="AR10" s="10"/>
      <c r="AS10" s="10"/>
      <c r="AT10" s="10"/>
      <c r="AU10" s="10"/>
      <c r="AV10" s="10"/>
      <c r="AW10" s="10"/>
      <c r="AX10" s="10"/>
      <c r="AY10" s="10">
        <v>733490.74074074067</v>
      </c>
      <c r="AZ10" s="10">
        <v>1630124.3226012115</v>
      </c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270" x14ac:dyDescent="0.25">
      <c r="A11" s="6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  <c r="AA11" s="7"/>
      <c r="AB11" s="7"/>
      <c r="AC11" s="9"/>
      <c r="AD11" s="9"/>
      <c r="AE11" s="9"/>
      <c r="AF11" s="9"/>
      <c r="AG11" s="9"/>
      <c r="AH11" s="9"/>
      <c r="AI11" s="9"/>
      <c r="AJ11" s="9"/>
      <c r="AK11" s="9"/>
      <c r="AL11" s="9">
        <v>20106311</v>
      </c>
      <c r="AM11" s="9">
        <v>18483030</v>
      </c>
      <c r="AN11" s="9">
        <v>15675979</v>
      </c>
      <c r="AO11" s="9">
        <v>14505086</v>
      </c>
      <c r="AP11" s="10">
        <v>16971871</v>
      </c>
      <c r="AQ11" s="10">
        <v>13394000</v>
      </c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270" x14ac:dyDescent="0.25">
      <c r="A12" s="6" t="s">
        <v>36</v>
      </c>
      <c r="B12" s="7">
        <f t="shared" si="1"/>
        <v>0.17563603080293724</v>
      </c>
      <c r="C12" s="7">
        <f t="shared" si="2"/>
        <v>0.19075753059791381</v>
      </c>
      <c r="D12" s="7">
        <f t="shared" si="2"/>
        <v>-6.8105763743579991E-3</v>
      </c>
      <c r="E12" s="7">
        <f t="shared" si="2"/>
        <v>-6.7542443134792934E-2</v>
      </c>
      <c r="F12" s="7">
        <f t="shared" si="8"/>
        <v>-0.19744462217486355</v>
      </c>
      <c r="G12" s="7">
        <f t="shared" si="3"/>
        <v>-0.33090533993240739</v>
      </c>
      <c r="H12" s="7">
        <f t="shared" si="3"/>
        <v>-0.11566148537715902</v>
      </c>
      <c r="I12" s="7">
        <f>(T12-W12)/W12</f>
        <v>-1.9941228995574444E-2</v>
      </c>
      <c r="J12" s="7">
        <f t="shared" si="4"/>
        <v>0.1670539165087892</v>
      </c>
      <c r="K12" s="7">
        <f>(U12-X12)/X12</f>
        <v>0.45308162977282596</v>
      </c>
      <c r="L12" s="7">
        <f>(V12-Y12)/Y12</f>
        <v>0.25330980715930512</v>
      </c>
      <c r="M12" s="7">
        <f>(W12-Z12)/Z12</f>
        <v>0.18411143428009985</v>
      </c>
      <c r="N12" s="7">
        <f t="shared" si="5"/>
        <v>0.18164002954459726</v>
      </c>
      <c r="O12" s="16">
        <v>57273894</v>
      </c>
      <c r="P12" s="16">
        <v>52211968</v>
      </c>
      <c r="Q12" s="16">
        <v>49869613</v>
      </c>
      <c r="R12" s="16">
        <v>48098704</v>
      </c>
      <c r="S12" s="16">
        <v>52570000</v>
      </c>
      <c r="T12" s="16">
        <v>53481912</v>
      </c>
      <c r="U12" s="9">
        <v>71886247</v>
      </c>
      <c r="V12" s="9">
        <v>59445562</v>
      </c>
      <c r="W12" s="9">
        <v>54570107</v>
      </c>
      <c r="X12" s="9">
        <v>49471582</v>
      </c>
      <c r="Y12" s="9">
        <v>47430860</v>
      </c>
      <c r="Z12" s="9">
        <v>46085280</v>
      </c>
      <c r="AA12" s="9">
        <v>39871951</v>
      </c>
      <c r="AB12" s="9">
        <v>38213550</v>
      </c>
      <c r="AC12" s="9">
        <v>36940772</v>
      </c>
      <c r="AD12" s="9">
        <v>57278243</v>
      </c>
      <c r="AE12" s="9">
        <v>48721068</v>
      </c>
      <c r="AF12" s="16">
        <v>60707422</v>
      </c>
      <c r="AG12" s="9">
        <v>52017667</v>
      </c>
      <c r="AH12" s="9">
        <v>44021585</v>
      </c>
      <c r="AI12" s="9">
        <v>36728110</v>
      </c>
      <c r="AJ12" s="9">
        <v>29485280</v>
      </c>
      <c r="AK12" s="9">
        <v>24957000</v>
      </c>
      <c r="AL12" s="9">
        <v>17123000</v>
      </c>
      <c r="AM12" s="9">
        <v>15102000</v>
      </c>
      <c r="AN12" s="9">
        <v>10675000</v>
      </c>
      <c r="AO12" s="9">
        <v>11025000</v>
      </c>
      <c r="AP12" s="10">
        <v>14337000</v>
      </c>
      <c r="AQ12" s="10">
        <v>11661000</v>
      </c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270" x14ac:dyDescent="0.25">
      <c r="A13" s="6" t="s">
        <v>37</v>
      </c>
      <c r="AH13" s="9"/>
      <c r="AI13" s="9"/>
      <c r="AJ13" s="9"/>
      <c r="AK13" s="9"/>
      <c r="AL13" s="9">
        <v>16987741</v>
      </c>
      <c r="AM13" s="9">
        <v>14984879</v>
      </c>
      <c r="AN13" s="9">
        <v>10560393</v>
      </c>
      <c r="AO13" s="9">
        <v>10918162</v>
      </c>
      <c r="AP13" s="10">
        <v>14118142</v>
      </c>
      <c r="AQ13" s="10">
        <v>11466460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270" x14ac:dyDescent="0.25">
      <c r="AM14" s="9"/>
      <c r="AN14" s="9"/>
      <c r="AO14" s="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270" x14ac:dyDescent="0.25">
      <c r="A15" s="17" t="s">
        <v>38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  <c r="AN15" s="18"/>
      <c r="AO15" s="18"/>
      <c r="AP15" s="19"/>
      <c r="AQ15" s="19"/>
      <c r="AR15" s="20"/>
      <c r="AS15" s="20"/>
      <c r="AT15" s="20"/>
      <c r="AU15" s="20"/>
      <c r="AV15" s="20"/>
      <c r="AW15" s="20"/>
      <c r="AX15" s="20"/>
      <c r="AY15" s="20"/>
      <c r="AZ15" s="2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270" ht="30" x14ac:dyDescent="0.25">
      <c r="A16" s="17" t="s">
        <v>39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1">
        <f t="shared" ref="O16:AO18" si="12">O7/O2</f>
        <v>3.4712994371810718E-2</v>
      </c>
      <c r="P16" s="21">
        <f t="shared" si="12"/>
        <v>3.3082707079753186E-2</v>
      </c>
      <c r="Q16" s="21">
        <f t="shared" si="12"/>
        <v>3.1505318806753391E-2</v>
      </c>
      <c r="R16" s="21">
        <f t="shared" si="12"/>
        <v>2.5331086073540975E-2</v>
      </c>
      <c r="S16" s="21">
        <f t="shared" si="12"/>
        <v>2.5293515461951487E-2</v>
      </c>
      <c r="T16" s="21">
        <f t="shared" si="12"/>
        <v>2.2308086784434307E-2</v>
      </c>
      <c r="U16" s="21">
        <f t="shared" si="12"/>
        <v>5.3504571295194134E-2</v>
      </c>
      <c r="V16" s="21">
        <f t="shared" si="12"/>
        <v>5.8735767802035217E-2</v>
      </c>
      <c r="W16" s="21">
        <f t="shared" si="12"/>
        <v>5.8685394260250295E-2</v>
      </c>
      <c r="X16" s="21">
        <f t="shared" si="12"/>
        <v>5.5870969295144471E-2</v>
      </c>
      <c r="Y16" s="21">
        <f t="shared" si="12"/>
        <v>5.4914025370747438E-2</v>
      </c>
      <c r="Z16" s="21">
        <f t="shared" si="12"/>
        <v>5.4031366792895337E-2</v>
      </c>
      <c r="AA16" s="21">
        <f t="shared" si="12"/>
        <v>5.0592033753292888E-2</v>
      </c>
      <c r="AB16" s="21">
        <f t="shared" si="12"/>
        <v>4.9505326443394469E-2</v>
      </c>
      <c r="AC16" s="21">
        <f t="shared" si="12"/>
        <v>4.591443721150406E-2</v>
      </c>
      <c r="AD16" s="21">
        <f t="shared" ref="AD16" si="13">AD7/AD2</f>
        <v>3.50165257025443E-2</v>
      </c>
      <c r="AE16" s="21">
        <f t="shared" si="12"/>
        <v>2.6757376364376011E-2</v>
      </c>
      <c r="AF16" s="21">
        <f t="shared" si="12"/>
        <v>4.8124288493997879E-2</v>
      </c>
      <c r="AG16" s="21">
        <f t="shared" si="12"/>
        <v>5.5303786353592052E-2</v>
      </c>
      <c r="AH16" s="21">
        <f t="shared" si="12"/>
        <v>5.043371464629031E-2</v>
      </c>
      <c r="AI16" s="21">
        <f t="shared" si="12"/>
        <v>4.7301768049715212E-2</v>
      </c>
      <c r="AJ16" s="21">
        <f t="shared" si="12"/>
        <v>5.8742545113372957E-2</v>
      </c>
      <c r="AK16" s="21">
        <f t="shared" si="12"/>
        <v>6.1753974800534031E-2</v>
      </c>
      <c r="AL16" s="21">
        <f t="shared" si="12"/>
        <v>5.5382600893813971E-2</v>
      </c>
      <c r="AM16" s="21">
        <f t="shared" si="12"/>
        <v>4.9180822182757253E-2</v>
      </c>
      <c r="AN16" s="21">
        <f t="shared" si="12"/>
        <v>3.7579503641962678E-2</v>
      </c>
      <c r="AO16" s="21">
        <f t="shared" si="12"/>
        <v>3.6291313684570128E-2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ht="45" x14ac:dyDescent="0.25">
      <c r="A17" s="17" t="s">
        <v>40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1">
        <f t="shared" si="12"/>
        <v>5.6628171323285575E-3</v>
      </c>
      <c r="P17" s="21">
        <f t="shared" si="12"/>
        <v>7.1218557391967896E-3</v>
      </c>
      <c r="Q17" s="21">
        <f t="shared" si="12"/>
        <v>5.5521792471584733E-3</v>
      </c>
      <c r="R17" s="21">
        <f t="shared" si="12"/>
        <v>4.8684840753018257E-3</v>
      </c>
      <c r="S17" s="21">
        <f t="shared" si="12"/>
        <v>5.1446797209576418E-3</v>
      </c>
      <c r="T17" s="21">
        <f t="shared" si="12"/>
        <v>1.9020863564851906E-3</v>
      </c>
      <c r="U17" s="21">
        <f t="shared" si="12"/>
        <v>5.9032042083144399E-3</v>
      </c>
      <c r="V17" s="21">
        <f t="shared" si="12"/>
        <v>6.2581149177270987E-3</v>
      </c>
      <c r="W17" s="21">
        <f t="shared" si="12"/>
        <v>6.7672091219932876E-3</v>
      </c>
      <c r="X17" s="21">
        <f t="shared" si="12"/>
        <v>8.8926430488095037E-3</v>
      </c>
      <c r="Y17" s="21">
        <f t="shared" si="12"/>
        <v>1.0559486697508062E-2</v>
      </c>
      <c r="Z17" s="21">
        <f t="shared" si="12"/>
        <v>1.519825973149265E-2</v>
      </c>
      <c r="AA17" s="21">
        <f>AA8/AA3</f>
        <v>8.9358064195984525E-3</v>
      </c>
      <c r="AB17" s="21">
        <f>AB8/AB3</f>
        <v>1.0266043630353482E-2</v>
      </c>
      <c r="AC17" s="21">
        <f t="shared" si="12"/>
        <v>1.1175903012477227E-2</v>
      </c>
      <c r="AD17" s="21">
        <f>AD8/AD3</f>
        <v>5.2424045107840617E-3</v>
      </c>
      <c r="AE17" s="21">
        <f>AE8/AE3</f>
        <v>6.0239192517643481E-3</v>
      </c>
      <c r="AF17" s="21">
        <f>AF8/AF3</f>
        <v>6.1020462160959483E-3</v>
      </c>
      <c r="AG17" s="21">
        <f t="shared" si="12"/>
        <v>8.7285928903091999E-3</v>
      </c>
      <c r="AH17" s="21">
        <f t="shared" si="12"/>
        <v>1.0627253075530219E-2</v>
      </c>
      <c r="AI17" s="21">
        <f t="shared" si="12"/>
        <v>1.2958081685442812E-2</v>
      </c>
      <c r="AJ17" s="21">
        <f t="shared" si="12"/>
        <v>1.4762117620948973E-2</v>
      </c>
      <c r="AK17" s="21">
        <f t="shared" si="12"/>
        <v>9.0455001172626889E-3</v>
      </c>
      <c r="AL17" s="21">
        <f t="shared" si="12"/>
        <v>3.3996986907563363E-3</v>
      </c>
      <c r="AM17" s="21">
        <f t="shared" si="12"/>
        <v>5.0150531039408449E-3</v>
      </c>
      <c r="AN17" s="21">
        <f t="shared" si="12"/>
        <v>3.9186828051924914E-3</v>
      </c>
      <c r="AO17" s="21">
        <f t="shared" si="12"/>
        <v>3.4157679857727196E-3</v>
      </c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ht="30" x14ac:dyDescent="0.25">
      <c r="A18" s="17" t="s">
        <v>41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1">
        <f>O9/O4</f>
        <v>1.8567786824262876E-2</v>
      </c>
      <c r="P18" s="21">
        <f>P9/P4</f>
        <v>1.8708995804526639E-2</v>
      </c>
      <c r="Q18" s="21">
        <f>Q9/Q4</f>
        <v>1.702642681121206E-2</v>
      </c>
      <c r="R18" s="21">
        <f t="shared" si="12"/>
        <v>1.3181255896954944E-2</v>
      </c>
      <c r="S18" s="21">
        <f t="shared" si="12"/>
        <v>1.309057138675228E-2</v>
      </c>
      <c r="T18" s="21">
        <f t="shared" si="12"/>
        <v>9.4734103581432978E-3</v>
      </c>
      <c r="U18" s="21">
        <f t="shared" si="12"/>
        <v>2.3050332825880183E-2</v>
      </c>
      <c r="V18" s="21">
        <f t="shared" si="12"/>
        <v>2.4616118669703146E-2</v>
      </c>
      <c r="W18" s="21">
        <f t="shared" si="12"/>
        <v>2.516326840960174E-2</v>
      </c>
      <c r="X18" s="21">
        <f t="shared" si="12"/>
        <v>2.6091952181776554E-2</v>
      </c>
      <c r="Y18" s="21">
        <f t="shared" si="12"/>
        <v>2.6692713366066975E-2</v>
      </c>
      <c r="Z18" s="21">
        <f t="shared" si="12"/>
        <v>2.9293680236035336E-2</v>
      </c>
      <c r="AA18" s="21">
        <f>AA9/AA4</f>
        <v>2.5712129586085989E-2</v>
      </c>
      <c r="AB18" s="21">
        <f>AB9/AB4</f>
        <v>2.6717045065577281E-2</v>
      </c>
      <c r="AC18" s="21">
        <f t="shared" si="12"/>
        <v>2.5851132077039346E-2</v>
      </c>
      <c r="AD18" s="21">
        <f>AD9/AD4</f>
        <v>1.9490284298857959E-2</v>
      </c>
      <c r="AE18" s="21">
        <f>AE9/AE4</f>
        <v>1.4690363563927666E-2</v>
      </c>
      <c r="AF18" s="21">
        <f>AF9/AF4</f>
        <v>2.1689205094596202E-2</v>
      </c>
      <c r="AG18" s="21">
        <f t="shared" si="12"/>
        <v>2.6256635754952577E-2</v>
      </c>
      <c r="AH18" s="21">
        <f t="shared" si="12"/>
        <v>2.6442386572118282E-2</v>
      </c>
      <c r="AI18" s="21">
        <f t="shared" si="12"/>
        <v>2.6994905936728073E-2</v>
      </c>
      <c r="AJ18" s="21">
        <f t="shared" si="12"/>
        <v>3.1405510306863733E-2</v>
      </c>
      <c r="AK18" s="21">
        <f t="shared" si="12"/>
        <v>2.9335434766362491E-2</v>
      </c>
      <c r="AL18" s="21">
        <f t="shared" si="12"/>
        <v>2.48941990399573E-2</v>
      </c>
      <c r="AM18" s="21">
        <f t="shared" si="12"/>
        <v>2.3946290383135563E-2</v>
      </c>
      <c r="AN18" s="21">
        <f t="shared" si="12"/>
        <v>1.8935613081069103E-2</v>
      </c>
      <c r="AO18" s="21">
        <f t="shared" si="12"/>
        <v>1.6926952443922789E-2</v>
      </c>
      <c r="AP18" s="21">
        <f t="shared" ref="AP18:AW18" si="14">AP9/AP4</f>
        <v>2.5504728485956522E-2</v>
      </c>
      <c r="AQ18" s="21">
        <f t="shared" si="14"/>
        <v>4.1352494722241971E-2</v>
      </c>
      <c r="AR18" s="21">
        <f t="shared" si="14"/>
        <v>3.4018511059914616E-2</v>
      </c>
      <c r="AS18" s="21">
        <f t="shared" si="14"/>
        <v>3.1757718808223853E-2</v>
      </c>
      <c r="AT18" s="21">
        <f t="shared" si="14"/>
        <v>2.8144122877357205E-2</v>
      </c>
      <c r="AU18" s="21">
        <f t="shared" si="14"/>
        <v>3.2148323068438414E-2</v>
      </c>
      <c r="AV18" s="21">
        <f t="shared" si="14"/>
        <v>2.9784910211806036E-2</v>
      </c>
      <c r="AW18" s="21">
        <f t="shared" si="14"/>
        <v>2.1369629871057862E-2</v>
      </c>
      <c r="AX18" s="21">
        <f>AX9/AX4</f>
        <v>2.7598445156687353E-2</v>
      </c>
      <c r="AY18" s="21">
        <f>AY9/AY4</f>
        <v>2.0091653408361124E-2</v>
      </c>
      <c r="AZ18" s="21">
        <f>AZ9/AZ4</f>
        <v>3.1767158030704741E-2</v>
      </c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x14ac:dyDescent="0.25">
      <c r="A19" s="17" t="s">
        <v>42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1">
        <f t="shared" ref="O19:AZ19" si="15">O9/O5</f>
        <v>4.2474284607517572E-3</v>
      </c>
      <c r="P19" s="21">
        <f t="shared" si="15"/>
        <v>4.1402033197803813E-3</v>
      </c>
      <c r="Q19" s="21">
        <f t="shared" si="15"/>
        <v>3.5507605236895852E-3</v>
      </c>
      <c r="R19" s="21">
        <f t="shared" si="15"/>
        <v>2.9820182167220339E-3</v>
      </c>
      <c r="S19" s="21">
        <f t="shared" si="15"/>
        <v>2.9835034789116766E-3</v>
      </c>
      <c r="T19" s="21">
        <f t="shared" si="15"/>
        <v>2.1611578268235995E-3</v>
      </c>
      <c r="U19" s="21">
        <f t="shared" si="15"/>
        <v>6.4641823669178968E-3</v>
      </c>
      <c r="V19" s="21">
        <f t="shared" si="15"/>
        <v>7.2589412686894245E-3</v>
      </c>
      <c r="W19" s="21">
        <f t="shared" si="15"/>
        <v>7.1330864799041766E-3</v>
      </c>
      <c r="X19" s="21">
        <f t="shared" si="15"/>
        <v>7.251677261496209E-3</v>
      </c>
      <c r="Y19" s="21">
        <f t="shared" si="15"/>
        <v>7.4812951819277218E-3</v>
      </c>
      <c r="Z19" s="21">
        <f t="shared" si="15"/>
        <v>7.8595861059576957E-3</v>
      </c>
      <c r="AA19" s="21">
        <f>AA9/AA5</f>
        <v>6.9382573544584849E-3</v>
      </c>
      <c r="AB19" s="21">
        <f>AB9/AB5</f>
        <v>7.3360788346996412E-3</v>
      </c>
      <c r="AC19" s="21">
        <f t="shared" si="15"/>
        <v>6.9495273284445446E-3</v>
      </c>
      <c r="AD19" s="21">
        <f>AD9/AD5</f>
        <v>4.6511446893207006E-3</v>
      </c>
      <c r="AE19" s="21">
        <f>AE9/AE5</f>
        <v>3.394192648065451E-3</v>
      </c>
      <c r="AF19" s="21">
        <f>AF9/AF5</f>
        <v>5.9034413044722909E-3</v>
      </c>
      <c r="AG19" s="21">
        <f t="shared" si="15"/>
        <v>7.2015806453163802E-3</v>
      </c>
      <c r="AH19" s="21">
        <f t="shared" si="15"/>
        <v>7.0889712377003927E-3</v>
      </c>
      <c r="AI19" s="21">
        <f t="shared" si="15"/>
        <v>7.364057401708801E-3</v>
      </c>
      <c r="AJ19" s="21">
        <f t="shared" si="15"/>
        <v>8.3013324411781424E-3</v>
      </c>
      <c r="AK19" s="21">
        <f t="shared" si="15"/>
        <v>7.6164626277866031E-3</v>
      </c>
      <c r="AL19" s="21">
        <f t="shared" si="15"/>
        <v>6.0590602088000899E-3</v>
      </c>
      <c r="AM19" s="21">
        <f t="shared" si="15"/>
        <v>6.0134457536097606E-3</v>
      </c>
      <c r="AN19" s="21">
        <f t="shared" si="15"/>
        <v>4.1487594137512903E-3</v>
      </c>
      <c r="AO19" s="21">
        <f t="shared" si="15"/>
        <v>3.3643944582009231E-3</v>
      </c>
      <c r="AP19" s="21">
        <f t="shared" si="15"/>
        <v>6.7930130842435328E-3</v>
      </c>
      <c r="AQ19" s="21">
        <f t="shared" si="15"/>
        <v>1.1524794281889938E-2</v>
      </c>
      <c r="AR19" s="21">
        <f t="shared" si="15"/>
        <v>9.6791105157354937E-3</v>
      </c>
      <c r="AS19" s="21">
        <f t="shared" si="15"/>
        <v>8.3819145168403664E-3</v>
      </c>
      <c r="AT19" s="21">
        <f t="shared" si="15"/>
        <v>7.0815942007626939E-3</v>
      </c>
      <c r="AU19" s="21">
        <f t="shared" si="15"/>
        <v>6.6433852340304729E-3</v>
      </c>
      <c r="AV19" s="21">
        <f t="shared" si="15"/>
        <v>5.7967773401309958E-3</v>
      </c>
      <c r="AW19" s="21">
        <f t="shared" si="15"/>
        <v>3.8334393108750745E-3</v>
      </c>
      <c r="AX19" s="21">
        <f t="shared" si="15"/>
        <v>6.126031891783147E-3</v>
      </c>
      <c r="AY19" s="21">
        <f t="shared" si="15"/>
        <v>3.99170162555057E-3</v>
      </c>
      <c r="AZ19" s="21">
        <f t="shared" si="15"/>
        <v>7.4452183814783419E-3</v>
      </c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x14ac:dyDescent="0.25">
      <c r="A20" s="17" t="s">
        <v>43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1">
        <f t="shared" ref="O20:AZ20" si="16">O10/O5</f>
        <v>1.9562284498636322E-2</v>
      </c>
      <c r="P20" s="21">
        <f t="shared" si="16"/>
        <v>2.7982303781299137E-2</v>
      </c>
      <c r="Q20" s="21">
        <f t="shared" si="16"/>
        <v>5.1378168807699603E-2</v>
      </c>
      <c r="R20" s="21">
        <f t="shared" si="16"/>
        <v>1.8792831781567095E-2</v>
      </c>
      <c r="S20" s="21">
        <f t="shared" si="16"/>
        <v>3.0322191425951394E-2</v>
      </c>
      <c r="T20" s="21">
        <f t="shared" si="16"/>
        <v>6.4243594735094431E-2</v>
      </c>
      <c r="U20" s="21">
        <f t="shared" si="16"/>
        <v>2.9284878365771851E-2</v>
      </c>
      <c r="V20" s="21">
        <f t="shared" si="16"/>
        <v>3.933097567206631E-2</v>
      </c>
      <c r="W20" s="21">
        <f t="shared" si="16"/>
        <v>7.7656095238184106E-2</v>
      </c>
      <c r="X20" s="21">
        <f t="shared" si="16"/>
        <v>2.4584730806766941E-2</v>
      </c>
      <c r="Y20" s="21">
        <f t="shared" si="16"/>
        <v>3.7896860147315338E-2</v>
      </c>
      <c r="Z20" s="21">
        <f t="shared" si="16"/>
        <v>7.8467766599588942E-2</v>
      </c>
      <c r="AA20" s="21">
        <f>AA10/AA5</f>
        <v>2.3836350165002001E-2</v>
      </c>
      <c r="AB20" s="21">
        <f>AB10/AB5</f>
        <v>3.5485593970978495E-2</v>
      </c>
      <c r="AC20" s="21">
        <f t="shared" si="16"/>
        <v>7.2162956529945435E-2</v>
      </c>
      <c r="AD20" s="21">
        <f>AD10/AD5</f>
        <v>1.3922026291058598E-2</v>
      </c>
      <c r="AE20" s="21">
        <f>AE10/AE5</f>
        <v>1.3466041380962256E-2</v>
      </c>
      <c r="AF20" s="21">
        <f>AF10/AF5</f>
        <v>1.8227937702863951E-2</v>
      </c>
      <c r="AG20" s="21">
        <f t="shared" si="16"/>
        <v>1.8547930832310707E-2</v>
      </c>
      <c r="AH20" s="21">
        <f t="shared" si="16"/>
        <v>1.8464560627396865E-2</v>
      </c>
      <c r="AI20" s="21">
        <f t="shared" si="16"/>
        <v>1.7293055871481243E-2</v>
      </c>
      <c r="AJ20" s="21">
        <f t="shared" si="16"/>
        <v>1.585657912598986E-2</v>
      </c>
      <c r="AK20" s="21">
        <f t="shared" si="16"/>
        <v>1.561400323671506E-2</v>
      </c>
      <c r="AL20" s="21">
        <f t="shared" si="16"/>
        <v>1.2810158583384976E-2</v>
      </c>
      <c r="AM20" s="21">
        <f t="shared" si="16"/>
        <v>1.3257622529694823E-2</v>
      </c>
      <c r="AN20" s="21">
        <f t="shared" si="16"/>
        <v>1.352957144968878E-2</v>
      </c>
      <c r="AO20" s="21">
        <f t="shared" si="16"/>
        <v>1.4607911353602029E-2</v>
      </c>
      <c r="AP20" s="21">
        <f t="shared" si="16"/>
        <v>1.7091886277899988E-2</v>
      </c>
      <c r="AQ20" s="21">
        <f t="shared" si="16"/>
        <v>1.544528261229877E-2</v>
      </c>
      <c r="AR20" s="21">
        <f t="shared" si="16"/>
        <v>0</v>
      </c>
      <c r="AS20" s="21">
        <f t="shared" si="16"/>
        <v>0</v>
      </c>
      <c r="AT20" s="21">
        <f t="shared" si="16"/>
        <v>0</v>
      </c>
      <c r="AU20" s="21">
        <f t="shared" si="16"/>
        <v>0</v>
      </c>
      <c r="AV20" s="21">
        <f t="shared" si="16"/>
        <v>0</v>
      </c>
      <c r="AW20" s="21">
        <f t="shared" si="16"/>
        <v>0</v>
      </c>
      <c r="AX20" s="21">
        <f t="shared" si="16"/>
        <v>0</v>
      </c>
      <c r="AY20" s="21">
        <f t="shared" si="16"/>
        <v>6.8311600447523053E-3</v>
      </c>
      <c r="AZ20" s="21">
        <f t="shared" si="16"/>
        <v>2.2658018330692531E-2</v>
      </c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76" x14ac:dyDescent="0.25">
      <c r="A21" s="17" t="s">
        <v>44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1">
        <f t="shared" ref="O21:AZ21" si="17">O2/O5</f>
        <v>0.10161881680692866</v>
      </c>
      <c r="P21" s="21">
        <f t="shared" si="17"/>
        <v>9.8770787887971681E-2</v>
      </c>
      <c r="Q21" s="21">
        <f t="shared" si="17"/>
        <v>9.2200267419587034E-2</v>
      </c>
      <c r="R21" s="21">
        <f t="shared" si="17"/>
        <v>9.1904865378081194E-2</v>
      </c>
      <c r="S21" s="21">
        <f t="shared" si="17"/>
        <v>8.9879495996686307E-2</v>
      </c>
      <c r="T21" s="21">
        <f t="shared" si="17"/>
        <v>8.4643589853292012E-2</v>
      </c>
      <c r="U21" s="21">
        <f t="shared" si="17"/>
        <v>0.10102023615852018</v>
      </c>
      <c r="V21" s="21">
        <f t="shared" si="17"/>
        <v>0.10315843797453222</v>
      </c>
      <c r="W21" s="21">
        <f t="shared" si="17"/>
        <v>0.10044208908839063</v>
      </c>
      <c r="X21" s="21">
        <f t="shared" si="17"/>
        <v>0.10175256276855695</v>
      </c>
      <c r="Y21" s="21">
        <f t="shared" si="17"/>
        <v>0.10194530669151596</v>
      </c>
      <c r="Z21" s="21">
        <f t="shared" si="17"/>
        <v>9.7387145421641133E-2</v>
      </c>
      <c r="AA21" s="21">
        <f>AA2/AA5</f>
        <v>0.10867488896950626</v>
      </c>
      <c r="AB21" s="21">
        <f>AB2/AB5</f>
        <v>0.11511895692236111</v>
      </c>
      <c r="AC21" s="21">
        <f t="shared" si="17"/>
        <v>0.11356620151867768</v>
      </c>
      <c r="AD21" s="21">
        <f>AD2/AD5</f>
        <v>0.11419654544473698</v>
      </c>
      <c r="AE21" s="21">
        <f>AE2/AE5</f>
        <v>9.6576880300015211E-2</v>
      </c>
      <c r="AF21" s="21">
        <f>AF2/AF5</f>
        <v>0.10096000278972847</v>
      </c>
      <c r="AG21" s="21">
        <f t="shared" si="17"/>
        <v>0.10322086829136691</v>
      </c>
      <c r="AH21" s="21">
        <f t="shared" si="17"/>
        <v>0.10651281234785115</v>
      </c>
      <c r="AI21" s="21">
        <f t="shared" si="17"/>
        <v>0.11149548975170345</v>
      </c>
      <c r="AJ21" s="21">
        <f t="shared" si="17"/>
        <v>0.10002864027525518</v>
      </c>
      <c r="AK21" s="21">
        <f t="shared" si="17"/>
        <v>9.9944980168282516E-2</v>
      </c>
      <c r="AL21" s="21">
        <f t="shared" si="17"/>
        <v>0.10064076798241857</v>
      </c>
      <c r="AM21" s="21">
        <f t="shared" si="17"/>
        <v>0.10764115630927369</v>
      </c>
      <c r="AN21" s="21">
        <f t="shared" si="17"/>
        <v>9.7745178042199746E-2</v>
      </c>
      <c r="AO21" s="21">
        <f t="shared" si="17"/>
        <v>8.1686180108616793E-2</v>
      </c>
      <c r="AP21" s="21">
        <f t="shared" si="17"/>
        <v>0</v>
      </c>
      <c r="AQ21" s="21">
        <f t="shared" si="17"/>
        <v>0</v>
      </c>
      <c r="AR21" s="21">
        <f t="shared" si="17"/>
        <v>0</v>
      </c>
      <c r="AS21" s="21">
        <f t="shared" si="17"/>
        <v>0</v>
      </c>
      <c r="AT21" s="21">
        <f t="shared" si="17"/>
        <v>0</v>
      </c>
      <c r="AU21" s="21">
        <f t="shared" si="17"/>
        <v>0</v>
      </c>
      <c r="AV21" s="21">
        <f t="shared" si="17"/>
        <v>0</v>
      </c>
      <c r="AW21" s="21">
        <f t="shared" si="17"/>
        <v>0</v>
      </c>
      <c r="AX21" s="21">
        <f t="shared" si="17"/>
        <v>0</v>
      </c>
      <c r="AY21" s="21">
        <f t="shared" si="17"/>
        <v>0</v>
      </c>
      <c r="AZ21" s="21">
        <f t="shared" si="17"/>
        <v>0</v>
      </c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 x14ac:dyDescent="0.25">
      <c r="A23" s="17" t="s">
        <v>45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x14ac:dyDescent="0.25">
      <c r="AM24" s="5"/>
      <c r="AN24" s="5"/>
      <c r="AO24" s="5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x14ac:dyDescent="0.25">
      <c r="AH25" s="22"/>
      <c r="AI25" s="22"/>
      <c r="AM25" s="5"/>
      <c r="AN25" s="5"/>
      <c r="AO25" s="5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x14ac:dyDescent="0.25">
      <c r="AH26" s="22"/>
      <c r="AI26" s="22"/>
      <c r="AP26" s="6"/>
      <c r="AQ26" s="6"/>
      <c r="AR26" s="6"/>
      <c r="AS26" s="6"/>
      <c r="AT26" s="6"/>
      <c r="AU26" s="6"/>
      <c r="AV26" s="6"/>
      <c r="AW26" s="6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x14ac:dyDescent="0.25">
      <c r="AH27" s="9"/>
      <c r="AI27" s="22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x14ac:dyDescent="0.25">
      <c r="AH28" s="9"/>
      <c r="AI28" s="22"/>
      <c r="AP28" s="6"/>
      <c r="AQ28" s="6"/>
      <c r="AR28" s="6"/>
      <c r="AS28" s="6"/>
      <c r="AT28" s="6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 x14ac:dyDescent="0.25">
      <c r="AH29" s="22"/>
      <c r="AI29" s="22"/>
      <c r="AP29" s="6"/>
      <c r="AQ29" s="6"/>
      <c r="AR29" s="6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</row>
    <row r="30" spans="1:76" x14ac:dyDescent="0.25"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x14ac:dyDescent="0.25"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x14ac:dyDescent="0.25"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</row>
    <row r="33" spans="43:76" x14ac:dyDescent="0.25"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43:76" x14ac:dyDescent="0.25"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</row>
    <row r="35" spans="43:76" x14ac:dyDescent="0.25"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43:76" x14ac:dyDescent="0.25"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</row>
    <row r="37" spans="43:76" x14ac:dyDescent="0.25">
      <c r="AQ37" s="9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</row>
    <row r="38" spans="43:76" x14ac:dyDescent="0.25">
      <c r="AQ38" s="9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</row>
    <row r="39" spans="43:76" x14ac:dyDescent="0.25">
      <c r="AQ39" s="9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</row>
    <row r="40" spans="43:76" x14ac:dyDescent="0.25"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</row>
    <row r="41" spans="43:76" x14ac:dyDescent="0.25"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43:76" x14ac:dyDescent="0.25"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</row>
    <row r="43" spans="43:76" x14ac:dyDescent="0.25"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</row>
    <row r="44" spans="43:76" x14ac:dyDescent="0.25"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43:76" x14ac:dyDescent="0.25"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</row>
    <row r="46" spans="43:76" x14ac:dyDescent="0.25"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</row>
    <row r="47" spans="43:76" x14ac:dyDescent="0.25"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</row>
    <row r="48" spans="43:76" x14ac:dyDescent="0.25"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</row>
    <row r="49" spans="44:76" x14ac:dyDescent="0.25"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</row>
    <row r="50" spans="44:76" x14ac:dyDescent="0.25"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</row>
    <row r="51" spans="44:76" x14ac:dyDescent="0.25"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</row>
    <row r="52" spans="44:76" x14ac:dyDescent="0.25"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</row>
    <row r="53" spans="44:76" x14ac:dyDescent="0.25"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</row>
    <row r="54" spans="44:76" x14ac:dyDescent="0.25"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</row>
    <row r="55" spans="44:76" x14ac:dyDescent="0.25"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</row>
    <row r="56" spans="44:76" x14ac:dyDescent="0.25"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</row>
    <row r="57" spans="44:76" x14ac:dyDescent="0.25"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</row>
    <row r="58" spans="44:76" x14ac:dyDescent="0.25"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</row>
    <row r="59" spans="44:76" x14ac:dyDescent="0.25"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</row>
    <row r="60" spans="44:76" x14ac:dyDescent="0.25"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</row>
    <row r="61" spans="44:76" x14ac:dyDescent="0.25"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</row>
    <row r="62" spans="44:76" x14ac:dyDescent="0.25"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</row>
    <row r="63" spans="44:76" x14ac:dyDescent="0.25"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</row>
    <row r="64" spans="44:76" x14ac:dyDescent="0.25"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</row>
    <row r="65" spans="44:76" x14ac:dyDescent="0.25"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</row>
    <row r="66" spans="44:76" x14ac:dyDescent="0.25"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</row>
    <row r="67" spans="44:76" x14ac:dyDescent="0.25"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44:76" x14ac:dyDescent="0.25"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</row>
    <row r="69" spans="44:76" x14ac:dyDescent="0.25"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</row>
    <row r="70" spans="44:76" x14ac:dyDescent="0.25"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</row>
    <row r="71" spans="44:76" x14ac:dyDescent="0.25"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</row>
    <row r="72" spans="44:76" x14ac:dyDescent="0.25"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</row>
    <row r="73" spans="44:76" x14ac:dyDescent="0.25"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</row>
    <row r="74" spans="44:76" x14ac:dyDescent="0.25"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</row>
    <row r="75" spans="44:76" x14ac:dyDescent="0.25"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</row>
    <row r="76" spans="44:76" x14ac:dyDescent="0.25"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</row>
    <row r="77" spans="44:76" x14ac:dyDescent="0.25"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</row>
    <row r="78" spans="44:76" x14ac:dyDescent="0.25"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44:76" x14ac:dyDescent="0.25"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</row>
    <row r="80" spans="44:76" x14ac:dyDescent="0.25"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</row>
    <row r="81" spans="44:76" x14ac:dyDescent="0.25"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</row>
    <row r="82" spans="44:76" x14ac:dyDescent="0.25"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</row>
    <row r="83" spans="44:76" x14ac:dyDescent="0.25"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</row>
    <row r="84" spans="44:76" x14ac:dyDescent="0.25"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</row>
    <row r="85" spans="44:76" x14ac:dyDescent="0.25"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</row>
    <row r="86" spans="44:76" x14ac:dyDescent="0.25"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</row>
    <row r="87" spans="44:76" x14ac:dyDescent="0.25"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</row>
    <row r="88" spans="44:76" x14ac:dyDescent="0.25"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</row>
    <row r="89" spans="44:76" x14ac:dyDescent="0.25"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</row>
    <row r="90" spans="44:76" x14ac:dyDescent="0.25"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</row>
    <row r="91" spans="44:76" x14ac:dyDescent="0.25"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</row>
    <row r="92" spans="44:76" x14ac:dyDescent="0.25"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</row>
    <row r="93" spans="44:76" x14ac:dyDescent="0.25"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</row>
    <row r="94" spans="44:76" x14ac:dyDescent="0.25"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</row>
    <row r="95" spans="44:76" x14ac:dyDescent="0.25"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</row>
    <row r="96" spans="44:76" x14ac:dyDescent="0.25"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</row>
    <row r="97" spans="44:76" x14ac:dyDescent="0.25"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</row>
    <row r="98" spans="44:76" x14ac:dyDescent="0.25"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44:76" x14ac:dyDescent="0.25"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</row>
    <row r="100" spans="44:76" x14ac:dyDescent="0.25"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</row>
    <row r="101" spans="44:76" x14ac:dyDescent="0.25"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</row>
    <row r="102" spans="44:76" x14ac:dyDescent="0.25"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</row>
    <row r="103" spans="44:76" x14ac:dyDescent="0.25"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</row>
    <row r="104" spans="44:76" x14ac:dyDescent="0.25"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</row>
    <row r="105" spans="44:76" x14ac:dyDescent="0.25"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</row>
    <row r="106" spans="44:76" x14ac:dyDescent="0.25"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</row>
    <row r="107" spans="44:76" x14ac:dyDescent="0.25"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</row>
    <row r="108" spans="44:76" x14ac:dyDescent="0.25"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</row>
    <row r="109" spans="44:76" x14ac:dyDescent="0.25"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</row>
    <row r="110" spans="44:76" x14ac:dyDescent="0.25"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</row>
    <row r="111" spans="44:76" x14ac:dyDescent="0.25"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</row>
    <row r="112" spans="44:76" x14ac:dyDescent="0.25"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</row>
    <row r="113" spans="44:76" x14ac:dyDescent="0.25"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</row>
    <row r="114" spans="44:76" x14ac:dyDescent="0.25"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</row>
    <row r="115" spans="44:76" x14ac:dyDescent="0.25"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</row>
    <row r="116" spans="44:76" x14ac:dyDescent="0.25"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</row>
    <row r="117" spans="44:76" x14ac:dyDescent="0.25"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</row>
    <row r="118" spans="44:76" x14ac:dyDescent="0.25"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</row>
    <row r="119" spans="44:76" x14ac:dyDescent="0.25"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</row>
    <row r="120" spans="44:76" x14ac:dyDescent="0.25"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</row>
    <row r="121" spans="44:76" x14ac:dyDescent="0.25"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</row>
    <row r="122" spans="44:76" x14ac:dyDescent="0.25"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</row>
    <row r="123" spans="44:76" x14ac:dyDescent="0.25"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</row>
    <row r="124" spans="44:76" x14ac:dyDescent="0.25"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</row>
    <row r="125" spans="44:76" x14ac:dyDescent="0.25"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</row>
    <row r="126" spans="44:76" x14ac:dyDescent="0.25"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</row>
    <row r="127" spans="44:76" x14ac:dyDescent="0.25"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</row>
    <row r="128" spans="44:76" x14ac:dyDescent="0.25"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</row>
    <row r="129" spans="44:76" x14ac:dyDescent="0.25"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</row>
    <row r="130" spans="44:76" x14ac:dyDescent="0.25"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</row>
    <row r="131" spans="44:76" x14ac:dyDescent="0.25"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</row>
    <row r="132" spans="44:76" x14ac:dyDescent="0.25"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</row>
    <row r="133" spans="44:76" x14ac:dyDescent="0.25"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</row>
    <row r="134" spans="44:76" x14ac:dyDescent="0.25"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</row>
    <row r="135" spans="44:76" x14ac:dyDescent="0.25"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</row>
    <row r="136" spans="44:76" x14ac:dyDescent="0.25"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</row>
    <row r="137" spans="44:76" x14ac:dyDescent="0.25"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</row>
    <row r="138" spans="44:76" x14ac:dyDescent="0.25"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</row>
    <row r="139" spans="44:76" x14ac:dyDescent="0.25"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</row>
    <row r="140" spans="44:76" x14ac:dyDescent="0.25"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</row>
    <row r="141" spans="44:76" x14ac:dyDescent="0.25"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</row>
    <row r="142" spans="44:76" x14ac:dyDescent="0.25"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</row>
    <row r="143" spans="44:76" x14ac:dyDescent="0.25"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</row>
    <row r="144" spans="44:76" x14ac:dyDescent="0.25"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Penetrasyon FKB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Kirsan</dc:creator>
  <cp:lastModifiedBy>Emre Kirsan</cp:lastModifiedBy>
  <dcterms:created xsi:type="dcterms:W3CDTF">2020-09-02T13:58:37Z</dcterms:created>
  <dcterms:modified xsi:type="dcterms:W3CDTF">2021-03-01T08:33:39Z</dcterms:modified>
</cp:coreProperties>
</file>