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re.Kirsan.FKB\Desktop\Çalışma\"/>
    </mc:Choice>
  </mc:AlternateContent>
  <bookViews>
    <workbookView xWindow="0" yWindow="0" windowWidth="28800" windowHeight="12315"/>
  </bookViews>
  <sheets>
    <sheet name="." sheetId="1" r:id="rId1"/>
  </sheets>
  <externalReferences>
    <externalReference r:id="rId2"/>
    <externalReference r:id="rId3"/>
    <externalReference r:id="rId4"/>
  </externalReferences>
  <definedNames>
    <definedName name="dönem">#REF!</definedName>
    <definedName name="eur">[2]Özet!#REF!</definedName>
    <definedName name="usd">'[3]İCMAL dönem'!$H$138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1" l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AK18" i="1"/>
  <c r="AJ18" i="1"/>
  <c r="AI18" i="1"/>
  <c r="AH18" i="1"/>
  <c r="AG18" i="1"/>
  <c r="AF18" i="1"/>
  <c r="AE18" i="1"/>
  <c r="AD18" i="1"/>
  <c r="AC18" i="1"/>
  <c r="AB18" i="1"/>
  <c r="AA18" i="1"/>
  <c r="X18" i="1"/>
  <c r="T18" i="1"/>
  <c r="P18" i="1"/>
  <c r="L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2" i="1"/>
  <c r="G12" i="1"/>
  <c r="F12" i="1"/>
  <c r="E12" i="1"/>
  <c r="D12" i="1"/>
  <c r="C12" i="1"/>
  <c r="B12" i="1"/>
  <c r="H10" i="1"/>
  <c r="G10" i="1"/>
  <c r="F10" i="1"/>
  <c r="E10" i="1"/>
  <c r="D10" i="1"/>
  <c r="C10" i="1"/>
  <c r="B10" i="1"/>
  <c r="Y9" i="1"/>
  <c r="Y19" i="1" s="1"/>
  <c r="X9" i="1"/>
  <c r="X19" i="1" s="1"/>
  <c r="W9" i="1"/>
  <c r="W18" i="1" s="1"/>
  <c r="V9" i="1"/>
  <c r="V19" i="1" s="1"/>
  <c r="U9" i="1"/>
  <c r="U19" i="1" s="1"/>
  <c r="T9" i="1"/>
  <c r="T19" i="1" s="1"/>
  <c r="S9" i="1"/>
  <c r="S18" i="1" s="1"/>
  <c r="R9" i="1"/>
  <c r="R19" i="1" s="1"/>
  <c r="Q9" i="1"/>
  <c r="Q19" i="1" s="1"/>
  <c r="P9" i="1"/>
  <c r="P19" i="1" s="1"/>
  <c r="O9" i="1"/>
  <c r="O18" i="1" s="1"/>
  <c r="N9" i="1"/>
  <c r="N19" i="1" s="1"/>
  <c r="M9" i="1"/>
  <c r="M19" i="1" s="1"/>
  <c r="L9" i="1"/>
  <c r="F9" i="1" s="1"/>
  <c r="K9" i="1"/>
  <c r="K18" i="1" s="1"/>
  <c r="J9" i="1"/>
  <c r="J19" i="1" s="1"/>
  <c r="I9" i="1"/>
  <c r="I19" i="1" s="1"/>
  <c r="H9" i="1"/>
  <c r="G9" i="1"/>
  <c r="C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5" i="1"/>
  <c r="G5" i="1"/>
  <c r="F5" i="1"/>
  <c r="E5" i="1"/>
  <c r="D5" i="1"/>
  <c r="C5" i="1"/>
  <c r="B5" i="1"/>
  <c r="Z4" i="1"/>
  <c r="Z18" i="1" s="1"/>
  <c r="Y4" i="1"/>
  <c r="Y18" i="1" s="1"/>
  <c r="X4" i="1"/>
  <c r="W4" i="1"/>
  <c r="V4" i="1"/>
  <c r="U4" i="1"/>
  <c r="U18" i="1" s="1"/>
  <c r="T4" i="1"/>
  <c r="S4" i="1"/>
  <c r="R4" i="1"/>
  <c r="Q4" i="1"/>
  <c r="Q18" i="1" s="1"/>
  <c r="P4" i="1"/>
  <c r="O4" i="1"/>
  <c r="N4" i="1"/>
  <c r="H4" i="1" s="1"/>
  <c r="M4" i="1"/>
  <c r="M18" i="1" s="1"/>
  <c r="L4" i="1"/>
  <c r="K4" i="1"/>
  <c r="J4" i="1"/>
  <c r="C4" i="1" s="1"/>
  <c r="I4" i="1"/>
  <c r="I18" i="1" s="1"/>
  <c r="F4" i="1"/>
  <c r="E4" i="1"/>
  <c r="H3" i="1"/>
  <c r="G3" i="1"/>
  <c r="F3" i="1"/>
  <c r="E3" i="1"/>
  <c r="D3" i="1"/>
  <c r="C3" i="1"/>
  <c r="B3" i="1"/>
  <c r="H2" i="1"/>
  <c r="G2" i="1"/>
  <c r="F2" i="1"/>
  <c r="E2" i="1"/>
  <c r="D2" i="1"/>
  <c r="C2" i="1"/>
  <c r="B2" i="1"/>
  <c r="G4" i="1" l="1"/>
  <c r="E9" i="1"/>
  <c r="J18" i="1"/>
  <c r="N18" i="1"/>
  <c r="R18" i="1"/>
  <c r="V18" i="1"/>
  <c r="K19" i="1"/>
  <c r="O19" i="1"/>
  <c r="S19" i="1"/>
  <c r="W19" i="1"/>
  <c r="B4" i="1"/>
  <c r="D9" i="1"/>
  <c r="L19" i="1"/>
  <c r="D4" i="1"/>
  <c r="B9" i="1"/>
</calcChain>
</file>

<file path=xl/sharedStrings.xml><?xml version="1.0" encoding="utf-8"?>
<sst xmlns="http://schemas.openxmlformats.org/spreadsheetml/2006/main" count="37" uniqueCount="37">
  <si>
    <t>(1.000 TL)</t>
  </si>
  <si>
    <t>Değişim 
Eylül 18</t>
  </si>
  <si>
    <t>Değişim 
Haz 18</t>
  </si>
  <si>
    <t>Değişim Mart 18</t>
  </si>
  <si>
    <t>Değişim Aralık 17</t>
  </si>
  <si>
    <t>Değişim Eylül 17</t>
  </si>
  <si>
    <t>Değişim Haz 17</t>
  </si>
  <si>
    <t>Değişim Mart 17</t>
  </si>
  <si>
    <t>2018 Eylül</t>
  </si>
  <si>
    <t>2018 Haz</t>
  </si>
  <si>
    <t>2018 Mart</t>
  </si>
  <si>
    <t>2017 Eylül</t>
  </si>
  <si>
    <t>2017 Haz</t>
  </si>
  <si>
    <t>2017 Mart</t>
  </si>
  <si>
    <t>2016 Eylül</t>
  </si>
  <si>
    <t>2016 Haz</t>
  </si>
  <si>
    <t>2016 Mart</t>
  </si>
  <si>
    <t>2014</t>
  </si>
  <si>
    <t>Makina- Teçhizat Yatırımları</t>
  </si>
  <si>
    <t xml:space="preserve"> Bina Yatırımları</t>
  </si>
  <si>
    <t>Toplam Sabit Yatırım</t>
  </si>
  <si>
    <t>GSYİH</t>
  </si>
  <si>
    <t>Leasing Makina-Teçhizat İşlem Hacmi</t>
  </si>
  <si>
    <t>Leasing Taşınmaz İşlem Hacmi</t>
  </si>
  <si>
    <t>Leasing Toplam İşlem Hacmi</t>
  </si>
  <si>
    <t>Leasing Sektörü Aktif Büyüklüğü</t>
  </si>
  <si>
    <t>Fider Üyeleri Aktif Büyüklüğü</t>
  </si>
  <si>
    <t>Leasing Sektörü Net Kira Alacakları</t>
  </si>
  <si>
    <t>Fider Üyelerinin Net Kira Alacakları</t>
  </si>
  <si>
    <t>PENETRASYON ORANLARI</t>
  </si>
  <si>
    <t xml:space="preserve">Leasing İşlem Hacmi (Bina Hariç)/ Toplam  Sabit Yatırım (Bina Hariç) </t>
  </si>
  <si>
    <t xml:space="preserve">Leasing İşlem Hacmi (Bina Yatırımları)/ Toplam Sabit Yatırım (Bina Yatırımları) </t>
  </si>
  <si>
    <t>Leasing İşlem Hacmi / Toplam Sabit Yatırım  Harcamaları</t>
  </si>
  <si>
    <t>Leasing İşlem Hacmi/GSYİH</t>
  </si>
  <si>
    <t>Aktif Toplamı/GSYİH</t>
  </si>
  <si>
    <t>Toplam Makina Yatırımları /GSYİH</t>
  </si>
  <si>
    <t>Fider Net Kira Alacakları/ GSYİH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</si>
</sst>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₺_-;\-* #,##0.00\ _₺_-;_-* &quot;-&quot;??\ _₺_-;_-@_-"/>
    <numFmt numFmtId="164" formatCode="#,##0\ &quot;YTL&quot;;[Red]\-#,##0\ &quot;YTL&quot;"/>
    <numFmt numFmtId="165" formatCode="_-* #,##0\ _Y_T_L_-;\-* #,##0\ _Y_T_L_-;_-* &quot;-&quot;??\ _Y_T_L_-;_-@_-"/>
    <numFmt numFmtId="166" formatCode="_-* #,##0\ _₺_-;\-* #,##0\ _₺_-;_-* &quot;-&quot;??\ _₺_-;_-@_-"/>
    <numFmt numFmtId="167" formatCode="0.0%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164" fontId="2" fillId="2" borderId="0" xfId="3" quotePrefix="1" applyNumberFormat="1" applyFill="1" applyAlignment="1">
      <alignment horizontal="center" wrapText="1"/>
    </xf>
    <xf numFmtId="12" fontId="2" fillId="2" borderId="0" xfId="3" quotePrefix="1" applyNumberFormat="1" applyFill="1" applyAlignment="1">
      <alignment horizontal="center" wrapText="1"/>
    </xf>
    <xf numFmtId="12" fontId="2" fillId="2" borderId="0" xfId="3" applyNumberFormat="1" applyFill="1" applyAlignment="1">
      <alignment horizontal="center" wrapText="1"/>
    </xf>
    <xf numFmtId="0" fontId="2" fillId="2" borderId="0" xfId="3" applyFill="1" applyAlignment="1">
      <alignment horizontal="center"/>
    </xf>
    <xf numFmtId="0" fontId="2" fillId="0" borderId="0" xfId="3" applyFill="1"/>
    <xf numFmtId="0" fontId="2" fillId="0" borderId="0" xfId="3" applyFill="1" applyAlignment="1">
      <alignment horizontal="center" wrapText="1"/>
    </xf>
    <xf numFmtId="10" fontId="1" fillId="0" borderId="0" xfId="4" applyNumberFormat="1" applyFont="1" applyFill="1" applyAlignment="1">
      <alignment horizontal="center" wrapText="1"/>
    </xf>
    <xf numFmtId="165" fontId="1" fillId="0" borderId="0" xfId="5" applyNumberFormat="1" applyFont="1" applyFill="1" applyAlignment="1">
      <alignment horizontal="center" wrapText="1"/>
    </xf>
    <xf numFmtId="165" fontId="1" fillId="0" borderId="0" xfId="5" applyNumberFormat="1" applyFont="1" applyFill="1"/>
    <xf numFmtId="0" fontId="2" fillId="0" borderId="0" xfId="3" applyFill="1" applyAlignment="1">
      <alignment horizontal="center"/>
    </xf>
    <xf numFmtId="166" fontId="1" fillId="0" borderId="0" xfId="1" applyNumberFormat="1" applyFont="1" applyFill="1" applyAlignment="1">
      <alignment horizontal="center" wrapText="1"/>
    </xf>
    <xf numFmtId="165" fontId="1" fillId="0" borderId="0" xfId="4" applyNumberFormat="1" applyFont="1" applyFill="1" applyAlignment="1">
      <alignment horizontal="center" wrapText="1"/>
    </xf>
    <xf numFmtId="9" fontId="1" fillId="0" borderId="0" xfId="2" applyFont="1" applyFill="1" applyAlignment="1">
      <alignment horizontal="center" wrapText="1"/>
    </xf>
    <xf numFmtId="167" fontId="1" fillId="0" borderId="0" xfId="4" applyNumberFormat="1" applyFont="1" applyFill="1" applyAlignment="1">
      <alignment horizontal="center" wrapText="1"/>
    </xf>
    <xf numFmtId="9" fontId="1" fillId="0" borderId="0" xfId="4" applyFont="1" applyFill="1"/>
    <xf numFmtId="0" fontId="2" fillId="3" borderId="0" xfId="3" applyFill="1" applyAlignment="1">
      <alignment horizontal="center" wrapText="1"/>
    </xf>
    <xf numFmtId="165" fontId="1" fillId="3" borderId="0" xfId="5" applyNumberFormat="1" applyFont="1" applyFill="1" applyAlignment="1">
      <alignment horizontal="center" wrapText="1"/>
    </xf>
    <xf numFmtId="0" fontId="2" fillId="3" borderId="0" xfId="3" applyFill="1"/>
    <xf numFmtId="165" fontId="1" fillId="3" borderId="0" xfId="5" applyNumberFormat="1" applyFont="1" applyFill="1"/>
    <xf numFmtId="10" fontId="1" fillId="3" borderId="0" xfId="4" applyNumberFormat="1" applyFont="1" applyFill="1"/>
    <xf numFmtId="10" fontId="1" fillId="0" borderId="0" xfId="4" applyNumberFormat="1" applyFont="1" applyFill="1" applyAlignment="1">
      <alignment horizontal="right" wrapText="1"/>
    </xf>
  </cellXfs>
  <cellStyles count="6">
    <cellStyle name="Normal" xfId="0" builtinId="0"/>
    <cellStyle name="Normal 4" xfId="3"/>
    <cellStyle name="Virgül" xfId="1" builtinId="3"/>
    <cellStyle name="Virgül 2" xfId="5"/>
    <cellStyle name="Yüzde" xfId="2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.FKB/Desktop/FTS/Sekt&#246;r%20G&#246;stergeleri/Sekt&#246;r%20G&#246;stergeleri%203112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.FKB/AppData/Local/Microsoft/Windows/INetCache/Content.Outlook/DFE8VYRS/1-Varl&#305;kKodlar&#305;naGore_2016IV_Kumule_rap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/Desktop/&#304;nternet%20Sitesi/MAL%20GRUPLARI/F&#304;NANSAL%20K&#304;RALAMA%20SEKT&#214;R&#220;%20VARLIK%20KODLARINA%20G&#214;RE%20&#304;STAT&#304;ST&#304;K%20&#199;ALI&#350;MASI%202014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a Dışı Finansal Kurumlar"/>
      <sheetName val="Sektörel Karş Aralık 18"/>
      <sheetName val="Likidite  Riski"/>
      <sheetName val="Kur Riski"/>
      <sheetName val="Ort. Vade-Faiz"/>
      <sheetName val="CAGR"/>
      <sheetName val="Bilanço"/>
      <sheetName val="Kar Zarar"/>
      <sheetName val="Yıllar Bazında Bilanço"/>
      <sheetName val="Performans  Göstergeleri"/>
      <sheetName val="Sat Geri Kirala"/>
      <sheetName val="İşlem Hacmi"/>
      <sheetName val="Katılım Bankaları 2018"/>
      <sheetName val="Katılım Bankaları 2014"/>
      <sheetName val="Filo Kiralama 2018"/>
      <sheetName val="Filo Kiralama 2014"/>
      <sheetName val="Sözleşme Tescil İstatistikleri"/>
      <sheetName val="Aralık 2018 İşlem Hacmi"/>
      <sheetName val="Yıllar Bazında İşlem Hacmi 1"/>
      <sheetName val="Yıllar Bazında İşlem Hacmi 2"/>
      <sheetName val="Penetrasyon FKB"/>
      <sheetName val="Penetrasyon"/>
      <sheetName val="Yıllar Bazında Mal Grupları"/>
      <sheetName val="Yıllar Bazında Sektör Dağılımı"/>
      <sheetName val="Mal Grupları Sıralaması"/>
      <sheetName val="Sektör Sıralaması"/>
      <sheetName val="İşlem Hacmi Tahmini"/>
      <sheetName val="DÜNYA LEASING İŞLEM HACMİ"/>
      <sheetName val="BÖLGELERE GÖRE İŞLEM HACMİ"/>
      <sheetName val="İŞLEM HACMİ BAZINDA İLK 50 ÜLKE"/>
      <sheetName val="PENETRASYONA GÖRE İLK 50 ÜL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"/>
      <sheetName val="2016_2015 Karşılaştırm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II.DÖNEM ŞİRKETLER"/>
      <sheetName val="MAL GRUPLARINA GÖRE SIR."/>
      <sheetName val="İCMAL dönem"/>
      <sheetName val="İCMAL kümülatif"/>
      <sheetName val="USD BAZ.YAT. TUT.GÖRE SIR."/>
      <sheetName val="USD BAZ YAT TUT GÖRE YILLIK"/>
      <sheetName val="VARLIK KOD. GÖRE 2013-2014 KARŞ"/>
      <sheetName val="VARLIK KOD. GÖRE YILLIK KARŞ."/>
    </sheetNames>
    <sheetDataSet>
      <sheetData sheetId="0"/>
      <sheetData sheetId="1"/>
      <sheetData sheetId="2"/>
      <sheetData sheetId="3">
        <row r="138">
          <cell r="H138">
            <v>2.3189000000000002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4"/>
  <sheetViews>
    <sheetView showGridLines="0" tabSelected="1" workbookViewId="0">
      <pane xSplit="1" ySplit="1" topLeftCell="B2" activePane="bottomRight" state="frozen"/>
      <selection activeCell="G8" sqref="G8"/>
      <selection pane="topRight" activeCell="G8" sqref="G8"/>
      <selection pane="bottomLeft" activeCell="G8" sqref="G8"/>
      <selection pane="bottomRight"/>
    </sheetView>
  </sheetViews>
  <sheetFormatPr defaultColWidth="8.85546875" defaultRowHeight="15" x14ac:dyDescent="0.25"/>
  <cols>
    <col min="1" max="1" width="33.85546875" style="6" customWidth="1"/>
    <col min="2" max="2" width="8.140625" style="6" bestFit="1" customWidth="1"/>
    <col min="3" max="3" width="11" style="6" customWidth="1"/>
    <col min="4" max="4" width="10.85546875" style="6" customWidth="1"/>
    <col min="5" max="7" width="9.28515625" style="6" bestFit="1" customWidth="1"/>
    <col min="8" max="8" width="9.28515625" style="6" customWidth="1"/>
    <col min="9" max="10" width="15.42578125" style="6" bestFit="1" customWidth="1"/>
    <col min="11" max="11" width="13.85546875" style="6" bestFit="1" customWidth="1"/>
    <col min="12" max="13" width="14.5703125" style="6" customWidth="1"/>
    <col min="14" max="14" width="16.28515625" style="6" bestFit="1" customWidth="1"/>
    <col min="15" max="15" width="14.5703125" style="6" customWidth="1"/>
    <col min="16" max="16" width="14.5703125" style="6" bestFit="1" customWidth="1"/>
    <col min="17" max="18" width="16.28515625" style="6" customWidth="1"/>
    <col min="19" max="25" width="15.42578125" style="6" bestFit="1" customWidth="1"/>
    <col min="26" max="26" width="13.85546875" style="6" bestFit="1" customWidth="1"/>
    <col min="27" max="31" width="16" style="5" bestFit="1" customWidth="1"/>
    <col min="32" max="37" width="15" style="5" bestFit="1" customWidth="1"/>
    <col min="38" max="271" width="8.85546875" style="5"/>
    <col min="272" max="272" width="33.85546875" style="5" customWidth="1"/>
    <col min="273" max="273" width="9.28515625" style="5" bestFit="1" customWidth="1"/>
    <col min="274" max="293" width="23.7109375" style="5" customWidth="1"/>
    <col min="294" max="527" width="8.85546875" style="5"/>
    <col min="528" max="528" width="33.85546875" style="5" customWidth="1"/>
    <col min="529" max="529" width="9.28515625" style="5" bestFit="1" customWidth="1"/>
    <col min="530" max="549" width="23.7109375" style="5" customWidth="1"/>
    <col min="550" max="783" width="8.85546875" style="5"/>
    <col min="784" max="784" width="33.85546875" style="5" customWidth="1"/>
    <col min="785" max="785" width="9.28515625" style="5" bestFit="1" customWidth="1"/>
    <col min="786" max="805" width="23.7109375" style="5" customWidth="1"/>
    <col min="806" max="1039" width="8.85546875" style="5"/>
    <col min="1040" max="1040" width="33.85546875" style="5" customWidth="1"/>
    <col min="1041" max="1041" width="9.28515625" style="5" bestFit="1" customWidth="1"/>
    <col min="1042" max="1061" width="23.7109375" style="5" customWidth="1"/>
    <col min="1062" max="1295" width="8.85546875" style="5"/>
    <col min="1296" max="1296" width="33.85546875" style="5" customWidth="1"/>
    <col min="1297" max="1297" width="9.28515625" style="5" bestFit="1" customWidth="1"/>
    <col min="1298" max="1317" width="23.7109375" style="5" customWidth="1"/>
    <col min="1318" max="1551" width="8.85546875" style="5"/>
    <col min="1552" max="1552" width="33.85546875" style="5" customWidth="1"/>
    <col min="1553" max="1553" width="9.28515625" style="5" bestFit="1" customWidth="1"/>
    <col min="1554" max="1573" width="23.7109375" style="5" customWidth="1"/>
    <col min="1574" max="1807" width="8.85546875" style="5"/>
    <col min="1808" max="1808" width="33.85546875" style="5" customWidth="1"/>
    <col min="1809" max="1809" width="9.28515625" style="5" bestFit="1" customWidth="1"/>
    <col min="1810" max="1829" width="23.7109375" style="5" customWidth="1"/>
    <col min="1830" max="2063" width="8.85546875" style="5"/>
    <col min="2064" max="2064" width="33.85546875" style="5" customWidth="1"/>
    <col min="2065" max="2065" width="9.28515625" style="5" bestFit="1" customWidth="1"/>
    <col min="2066" max="2085" width="23.7109375" style="5" customWidth="1"/>
    <col min="2086" max="2319" width="8.85546875" style="5"/>
    <col min="2320" max="2320" width="33.85546875" style="5" customWidth="1"/>
    <col min="2321" max="2321" width="9.28515625" style="5" bestFit="1" customWidth="1"/>
    <col min="2322" max="2341" width="23.7109375" style="5" customWidth="1"/>
    <col min="2342" max="2575" width="8.85546875" style="5"/>
    <col min="2576" max="2576" width="33.85546875" style="5" customWidth="1"/>
    <col min="2577" max="2577" width="9.28515625" style="5" bestFit="1" customWidth="1"/>
    <col min="2578" max="2597" width="23.7109375" style="5" customWidth="1"/>
    <col min="2598" max="2831" width="8.85546875" style="5"/>
    <col min="2832" max="2832" width="33.85546875" style="5" customWidth="1"/>
    <col min="2833" max="2833" width="9.28515625" style="5" bestFit="1" customWidth="1"/>
    <col min="2834" max="2853" width="23.7109375" style="5" customWidth="1"/>
    <col min="2854" max="3087" width="8.85546875" style="5"/>
    <col min="3088" max="3088" width="33.85546875" style="5" customWidth="1"/>
    <col min="3089" max="3089" width="9.28515625" style="5" bestFit="1" customWidth="1"/>
    <col min="3090" max="3109" width="23.7109375" style="5" customWidth="1"/>
    <col min="3110" max="3343" width="8.85546875" style="5"/>
    <col min="3344" max="3344" width="33.85546875" style="5" customWidth="1"/>
    <col min="3345" max="3345" width="9.28515625" style="5" bestFit="1" customWidth="1"/>
    <col min="3346" max="3365" width="23.7109375" style="5" customWidth="1"/>
    <col min="3366" max="3599" width="8.85546875" style="5"/>
    <col min="3600" max="3600" width="33.85546875" style="5" customWidth="1"/>
    <col min="3601" max="3601" width="9.28515625" style="5" bestFit="1" customWidth="1"/>
    <col min="3602" max="3621" width="23.7109375" style="5" customWidth="1"/>
    <col min="3622" max="3855" width="8.85546875" style="5"/>
    <col min="3856" max="3856" width="33.85546875" style="5" customWidth="1"/>
    <col min="3857" max="3857" width="9.28515625" style="5" bestFit="1" customWidth="1"/>
    <col min="3858" max="3877" width="23.7109375" style="5" customWidth="1"/>
    <col min="3878" max="4111" width="8.85546875" style="5"/>
    <col min="4112" max="4112" width="33.85546875" style="5" customWidth="1"/>
    <col min="4113" max="4113" width="9.28515625" style="5" bestFit="1" customWidth="1"/>
    <col min="4114" max="4133" width="23.7109375" style="5" customWidth="1"/>
    <col min="4134" max="4367" width="8.85546875" style="5"/>
    <col min="4368" max="4368" width="33.85546875" style="5" customWidth="1"/>
    <col min="4369" max="4369" width="9.28515625" style="5" bestFit="1" customWidth="1"/>
    <col min="4370" max="4389" width="23.7109375" style="5" customWidth="1"/>
    <col min="4390" max="4623" width="8.85546875" style="5"/>
    <col min="4624" max="4624" width="33.85546875" style="5" customWidth="1"/>
    <col min="4625" max="4625" width="9.28515625" style="5" bestFit="1" customWidth="1"/>
    <col min="4626" max="4645" width="23.7109375" style="5" customWidth="1"/>
    <col min="4646" max="4879" width="8.85546875" style="5"/>
    <col min="4880" max="4880" width="33.85546875" style="5" customWidth="1"/>
    <col min="4881" max="4881" width="9.28515625" style="5" bestFit="1" customWidth="1"/>
    <col min="4882" max="4901" width="23.7109375" style="5" customWidth="1"/>
    <col min="4902" max="5135" width="8.85546875" style="5"/>
    <col min="5136" max="5136" width="33.85546875" style="5" customWidth="1"/>
    <col min="5137" max="5137" width="9.28515625" style="5" bestFit="1" customWidth="1"/>
    <col min="5138" max="5157" width="23.7109375" style="5" customWidth="1"/>
    <col min="5158" max="5391" width="8.85546875" style="5"/>
    <col min="5392" max="5392" width="33.85546875" style="5" customWidth="1"/>
    <col min="5393" max="5393" width="9.28515625" style="5" bestFit="1" customWidth="1"/>
    <col min="5394" max="5413" width="23.7109375" style="5" customWidth="1"/>
    <col min="5414" max="5647" width="8.85546875" style="5"/>
    <col min="5648" max="5648" width="33.85546875" style="5" customWidth="1"/>
    <col min="5649" max="5649" width="9.28515625" style="5" bestFit="1" customWidth="1"/>
    <col min="5650" max="5669" width="23.7109375" style="5" customWidth="1"/>
    <col min="5670" max="5903" width="8.85546875" style="5"/>
    <col min="5904" max="5904" width="33.85546875" style="5" customWidth="1"/>
    <col min="5905" max="5905" width="9.28515625" style="5" bestFit="1" customWidth="1"/>
    <col min="5906" max="5925" width="23.7109375" style="5" customWidth="1"/>
    <col min="5926" max="6159" width="8.85546875" style="5"/>
    <col min="6160" max="6160" width="33.85546875" style="5" customWidth="1"/>
    <col min="6161" max="6161" width="9.28515625" style="5" bestFit="1" customWidth="1"/>
    <col min="6162" max="6181" width="23.7109375" style="5" customWidth="1"/>
    <col min="6182" max="6415" width="8.85546875" style="5"/>
    <col min="6416" max="6416" width="33.85546875" style="5" customWidth="1"/>
    <col min="6417" max="6417" width="9.28515625" style="5" bestFit="1" customWidth="1"/>
    <col min="6418" max="6437" width="23.7109375" style="5" customWidth="1"/>
    <col min="6438" max="6671" width="8.85546875" style="5"/>
    <col min="6672" max="6672" width="33.85546875" style="5" customWidth="1"/>
    <col min="6673" max="6673" width="9.28515625" style="5" bestFit="1" customWidth="1"/>
    <col min="6674" max="6693" width="23.7109375" style="5" customWidth="1"/>
    <col min="6694" max="6927" width="8.85546875" style="5"/>
    <col min="6928" max="6928" width="33.85546875" style="5" customWidth="1"/>
    <col min="6929" max="6929" width="9.28515625" style="5" bestFit="1" customWidth="1"/>
    <col min="6930" max="6949" width="23.7109375" style="5" customWidth="1"/>
    <col min="6950" max="7183" width="8.85546875" style="5"/>
    <col min="7184" max="7184" width="33.85546875" style="5" customWidth="1"/>
    <col min="7185" max="7185" width="9.28515625" style="5" bestFit="1" customWidth="1"/>
    <col min="7186" max="7205" width="23.7109375" style="5" customWidth="1"/>
    <col min="7206" max="7439" width="8.85546875" style="5"/>
    <col min="7440" max="7440" width="33.85546875" style="5" customWidth="1"/>
    <col min="7441" max="7441" width="9.28515625" style="5" bestFit="1" customWidth="1"/>
    <col min="7442" max="7461" width="23.7109375" style="5" customWidth="1"/>
    <col min="7462" max="7695" width="8.85546875" style="5"/>
    <col min="7696" max="7696" width="33.85546875" style="5" customWidth="1"/>
    <col min="7697" max="7697" width="9.28515625" style="5" bestFit="1" customWidth="1"/>
    <col min="7698" max="7717" width="23.7109375" style="5" customWidth="1"/>
    <col min="7718" max="7951" width="8.85546875" style="5"/>
    <col min="7952" max="7952" width="33.85546875" style="5" customWidth="1"/>
    <col min="7953" max="7953" width="9.28515625" style="5" bestFit="1" customWidth="1"/>
    <col min="7954" max="7973" width="23.7109375" style="5" customWidth="1"/>
    <col min="7974" max="8207" width="8.85546875" style="5"/>
    <col min="8208" max="8208" width="33.85546875" style="5" customWidth="1"/>
    <col min="8209" max="8209" width="9.28515625" style="5" bestFit="1" customWidth="1"/>
    <col min="8210" max="8229" width="23.7109375" style="5" customWidth="1"/>
    <col min="8230" max="8463" width="8.85546875" style="5"/>
    <col min="8464" max="8464" width="33.85546875" style="5" customWidth="1"/>
    <col min="8465" max="8465" width="9.28515625" style="5" bestFit="1" customWidth="1"/>
    <col min="8466" max="8485" width="23.7109375" style="5" customWidth="1"/>
    <col min="8486" max="8719" width="8.85546875" style="5"/>
    <col min="8720" max="8720" width="33.85546875" style="5" customWidth="1"/>
    <col min="8721" max="8721" width="9.28515625" style="5" bestFit="1" customWidth="1"/>
    <col min="8722" max="8741" width="23.7109375" style="5" customWidth="1"/>
    <col min="8742" max="8975" width="8.85546875" style="5"/>
    <col min="8976" max="8976" width="33.85546875" style="5" customWidth="1"/>
    <col min="8977" max="8977" width="9.28515625" style="5" bestFit="1" customWidth="1"/>
    <col min="8978" max="8997" width="23.7109375" style="5" customWidth="1"/>
    <col min="8998" max="9231" width="8.85546875" style="5"/>
    <col min="9232" max="9232" width="33.85546875" style="5" customWidth="1"/>
    <col min="9233" max="9233" width="9.28515625" style="5" bestFit="1" customWidth="1"/>
    <col min="9234" max="9253" width="23.7109375" style="5" customWidth="1"/>
    <col min="9254" max="9487" width="8.85546875" style="5"/>
    <col min="9488" max="9488" width="33.85546875" style="5" customWidth="1"/>
    <col min="9489" max="9489" width="9.28515625" style="5" bestFit="1" customWidth="1"/>
    <col min="9490" max="9509" width="23.7109375" style="5" customWidth="1"/>
    <col min="9510" max="9743" width="8.85546875" style="5"/>
    <col min="9744" max="9744" width="33.85546875" style="5" customWidth="1"/>
    <col min="9745" max="9745" width="9.28515625" style="5" bestFit="1" customWidth="1"/>
    <col min="9746" max="9765" width="23.7109375" style="5" customWidth="1"/>
    <col min="9766" max="9999" width="8.85546875" style="5"/>
    <col min="10000" max="10000" width="33.85546875" style="5" customWidth="1"/>
    <col min="10001" max="10001" width="9.28515625" style="5" bestFit="1" customWidth="1"/>
    <col min="10002" max="10021" width="23.7109375" style="5" customWidth="1"/>
    <col min="10022" max="10255" width="8.85546875" style="5"/>
    <col min="10256" max="10256" width="33.85546875" style="5" customWidth="1"/>
    <col min="10257" max="10257" width="9.28515625" style="5" bestFit="1" customWidth="1"/>
    <col min="10258" max="10277" width="23.7109375" style="5" customWidth="1"/>
    <col min="10278" max="10511" width="8.85546875" style="5"/>
    <col min="10512" max="10512" width="33.85546875" style="5" customWidth="1"/>
    <col min="10513" max="10513" width="9.28515625" style="5" bestFit="1" customWidth="1"/>
    <col min="10514" max="10533" width="23.7109375" style="5" customWidth="1"/>
    <col min="10534" max="10767" width="8.85546875" style="5"/>
    <col min="10768" max="10768" width="33.85546875" style="5" customWidth="1"/>
    <col min="10769" max="10769" width="9.28515625" style="5" bestFit="1" customWidth="1"/>
    <col min="10770" max="10789" width="23.7109375" style="5" customWidth="1"/>
    <col min="10790" max="11023" width="8.85546875" style="5"/>
    <col min="11024" max="11024" width="33.85546875" style="5" customWidth="1"/>
    <col min="11025" max="11025" width="9.28515625" style="5" bestFit="1" customWidth="1"/>
    <col min="11026" max="11045" width="23.7109375" style="5" customWidth="1"/>
    <col min="11046" max="11279" width="8.85546875" style="5"/>
    <col min="11280" max="11280" width="33.85546875" style="5" customWidth="1"/>
    <col min="11281" max="11281" width="9.28515625" style="5" bestFit="1" customWidth="1"/>
    <col min="11282" max="11301" width="23.7109375" style="5" customWidth="1"/>
    <col min="11302" max="11535" width="8.85546875" style="5"/>
    <col min="11536" max="11536" width="33.85546875" style="5" customWidth="1"/>
    <col min="11537" max="11537" width="9.28515625" style="5" bestFit="1" customWidth="1"/>
    <col min="11538" max="11557" width="23.7109375" style="5" customWidth="1"/>
    <col min="11558" max="11791" width="8.85546875" style="5"/>
    <col min="11792" max="11792" width="33.85546875" style="5" customWidth="1"/>
    <col min="11793" max="11793" width="9.28515625" style="5" bestFit="1" customWidth="1"/>
    <col min="11794" max="11813" width="23.7109375" style="5" customWidth="1"/>
    <col min="11814" max="12047" width="8.85546875" style="5"/>
    <col min="12048" max="12048" width="33.85546875" style="5" customWidth="1"/>
    <col min="12049" max="12049" width="9.28515625" style="5" bestFit="1" customWidth="1"/>
    <col min="12050" max="12069" width="23.7109375" style="5" customWidth="1"/>
    <col min="12070" max="12303" width="8.85546875" style="5"/>
    <col min="12304" max="12304" width="33.85546875" style="5" customWidth="1"/>
    <col min="12305" max="12305" width="9.28515625" style="5" bestFit="1" customWidth="1"/>
    <col min="12306" max="12325" width="23.7109375" style="5" customWidth="1"/>
    <col min="12326" max="12559" width="8.85546875" style="5"/>
    <col min="12560" max="12560" width="33.85546875" style="5" customWidth="1"/>
    <col min="12561" max="12561" width="9.28515625" style="5" bestFit="1" customWidth="1"/>
    <col min="12562" max="12581" width="23.7109375" style="5" customWidth="1"/>
    <col min="12582" max="12815" width="8.85546875" style="5"/>
    <col min="12816" max="12816" width="33.85546875" style="5" customWidth="1"/>
    <col min="12817" max="12817" width="9.28515625" style="5" bestFit="1" customWidth="1"/>
    <col min="12818" max="12837" width="23.7109375" style="5" customWidth="1"/>
    <col min="12838" max="13071" width="8.85546875" style="5"/>
    <col min="13072" max="13072" width="33.85546875" style="5" customWidth="1"/>
    <col min="13073" max="13073" width="9.28515625" style="5" bestFit="1" customWidth="1"/>
    <col min="13074" max="13093" width="23.7109375" style="5" customWidth="1"/>
    <col min="13094" max="13327" width="8.85546875" style="5"/>
    <col min="13328" max="13328" width="33.85546875" style="5" customWidth="1"/>
    <col min="13329" max="13329" width="9.28515625" style="5" bestFit="1" customWidth="1"/>
    <col min="13330" max="13349" width="23.7109375" style="5" customWidth="1"/>
    <col min="13350" max="13583" width="8.85546875" style="5"/>
    <col min="13584" max="13584" width="33.85546875" style="5" customWidth="1"/>
    <col min="13585" max="13585" width="9.28515625" style="5" bestFit="1" customWidth="1"/>
    <col min="13586" max="13605" width="23.7109375" style="5" customWidth="1"/>
    <col min="13606" max="13839" width="8.85546875" style="5"/>
    <col min="13840" max="13840" width="33.85546875" style="5" customWidth="1"/>
    <col min="13841" max="13841" width="9.28515625" style="5" bestFit="1" customWidth="1"/>
    <col min="13842" max="13861" width="23.7109375" style="5" customWidth="1"/>
    <col min="13862" max="14095" width="8.85546875" style="5"/>
    <col min="14096" max="14096" width="33.85546875" style="5" customWidth="1"/>
    <col min="14097" max="14097" width="9.28515625" style="5" bestFit="1" customWidth="1"/>
    <col min="14098" max="14117" width="23.7109375" style="5" customWidth="1"/>
    <col min="14118" max="14351" width="8.85546875" style="5"/>
    <col min="14352" max="14352" width="33.85546875" style="5" customWidth="1"/>
    <col min="14353" max="14353" width="9.28515625" style="5" bestFit="1" customWidth="1"/>
    <col min="14354" max="14373" width="23.7109375" style="5" customWidth="1"/>
    <col min="14374" max="14607" width="8.85546875" style="5"/>
    <col min="14608" max="14608" width="33.85546875" style="5" customWidth="1"/>
    <col min="14609" max="14609" width="9.28515625" style="5" bestFit="1" customWidth="1"/>
    <col min="14610" max="14629" width="23.7109375" style="5" customWidth="1"/>
    <col min="14630" max="14863" width="8.85546875" style="5"/>
    <col min="14864" max="14864" width="33.85546875" style="5" customWidth="1"/>
    <col min="14865" max="14865" width="9.28515625" style="5" bestFit="1" customWidth="1"/>
    <col min="14866" max="14885" width="23.7109375" style="5" customWidth="1"/>
    <col min="14886" max="15119" width="8.85546875" style="5"/>
    <col min="15120" max="15120" width="33.85546875" style="5" customWidth="1"/>
    <col min="15121" max="15121" width="9.28515625" style="5" bestFit="1" customWidth="1"/>
    <col min="15122" max="15141" width="23.7109375" style="5" customWidth="1"/>
    <col min="15142" max="15375" width="8.85546875" style="5"/>
    <col min="15376" max="15376" width="33.85546875" style="5" customWidth="1"/>
    <col min="15377" max="15377" width="9.28515625" style="5" bestFit="1" customWidth="1"/>
    <col min="15378" max="15397" width="23.7109375" style="5" customWidth="1"/>
    <col min="15398" max="15631" width="8.85546875" style="5"/>
    <col min="15632" max="15632" width="33.85546875" style="5" customWidth="1"/>
    <col min="15633" max="15633" width="9.28515625" style="5" bestFit="1" customWidth="1"/>
    <col min="15634" max="15653" width="23.7109375" style="5" customWidth="1"/>
    <col min="15654" max="15887" width="8.85546875" style="5"/>
    <col min="15888" max="15888" width="33.85546875" style="5" customWidth="1"/>
    <col min="15889" max="15889" width="9.28515625" style="5" bestFit="1" customWidth="1"/>
    <col min="15890" max="15909" width="23.7109375" style="5" customWidth="1"/>
    <col min="15910" max="16143" width="8.85546875" style="5"/>
    <col min="16144" max="16144" width="33.85546875" style="5" customWidth="1"/>
    <col min="16145" max="16145" width="9.28515625" style="5" bestFit="1" customWidth="1"/>
    <col min="16146" max="16165" width="23.7109375" style="5" customWidth="1"/>
    <col min="16166" max="16384" width="8.85546875" style="5"/>
  </cols>
  <sheetData>
    <row r="1" spans="1:255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2" t="s">
        <v>16</v>
      </c>
      <c r="R1" s="2">
        <v>2017</v>
      </c>
      <c r="S1" s="2">
        <v>2016</v>
      </c>
      <c r="T1" s="2">
        <v>2015</v>
      </c>
      <c r="U1" s="2" t="s">
        <v>17</v>
      </c>
      <c r="V1" s="2">
        <v>2013</v>
      </c>
      <c r="W1" s="2">
        <v>2012</v>
      </c>
      <c r="X1" s="3">
        <v>2011</v>
      </c>
      <c r="Y1" s="3">
        <v>2010</v>
      </c>
      <c r="Z1" s="2">
        <v>2009</v>
      </c>
      <c r="AA1" s="4">
        <v>2008</v>
      </c>
      <c r="AB1" s="4">
        <v>2007</v>
      </c>
      <c r="AC1" s="4">
        <v>2006</v>
      </c>
      <c r="AD1" s="4">
        <v>2005</v>
      </c>
      <c r="AE1" s="4">
        <v>2004</v>
      </c>
      <c r="AF1" s="4">
        <v>2003</v>
      </c>
      <c r="AG1" s="4">
        <v>2002</v>
      </c>
      <c r="AH1" s="4">
        <v>2001</v>
      </c>
      <c r="AI1" s="4">
        <v>2000</v>
      </c>
      <c r="AJ1" s="4">
        <v>1999</v>
      </c>
      <c r="AK1" s="4">
        <v>1998</v>
      </c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10" customFormat="1" x14ac:dyDescent="0.25">
      <c r="A2" s="6" t="s">
        <v>18</v>
      </c>
      <c r="B2" s="7">
        <f t="shared" ref="B2:D5" si="0">(I2-L2)/L2</f>
        <v>0.20301320512838866</v>
      </c>
      <c r="C2" s="7">
        <f t="shared" si="0"/>
        <v>0.2170861233264855</v>
      </c>
      <c r="D2" s="7">
        <f t="shared" si="0"/>
        <v>0.24061355160180828</v>
      </c>
      <c r="E2" s="7">
        <f>(R2-S2)/S2</f>
        <v>0.15208220676884138</v>
      </c>
      <c r="F2" s="7">
        <f t="shared" ref="F2:H5" si="1">(L2-O2)/O2</f>
        <v>0.1145167436773495</v>
      </c>
      <c r="G2" s="7">
        <f t="shared" si="1"/>
        <v>2.5295368934846345E-2</v>
      </c>
      <c r="H2" s="7">
        <f t="shared" si="1"/>
        <v>-1.2619273362886339E-2</v>
      </c>
      <c r="I2" s="8">
        <v>271208008.79843092</v>
      </c>
      <c r="J2" s="8">
        <v>171684016.18525916</v>
      </c>
      <c r="K2" s="8">
        <v>78444973.939172223</v>
      </c>
      <c r="L2" s="8">
        <v>225440591.70945418</v>
      </c>
      <c r="M2" s="8">
        <v>141061518.07566425</v>
      </c>
      <c r="N2" s="8">
        <v>63230789.183213919</v>
      </c>
      <c r="O2" s="8">
        <v>202276540.92087719</v>
      </c>
      <c r="P2" s="8">
        <v>137581347.14117506</v>
      </c>
      <c r="Q2" s="8">
        <v>64038913.741581231</v>
      </c>
      <c r="R2" s="8">
        <v>327036646.10422915</v>
      </c>
      <c r="S2" s="8">
        <v>283865720.85115725</v>
      </c>
      <c r="T2" s="8">
        <v>263084616.49980825</v>
      </c>
      <c r="U2" s="8">
        <v>206444356.07508504</v>
      </c>
      <c r="V2" s="8">
        <v>182309733.28488392</v>
      </c>
      <c r="W2" s="8">
        <v>162005719.48766625</v>
      </c>
      <c r="X2" s="8">
        <v>158270582.05857337</v>
      </c>
      <c r="Y2" s="8">
        <v>114796188.10276479</v>
      </c>
      <c r="Z2" s="8">
        <v>87495994.497637361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x14ac:dyDescent="0.25">
      <c r="A3" s="6" t="s">
        <v>19</v>
      </c>
      <c r="B3" s="7">
        <f t="shared" si="0"/>
        <v>0.23274360475465672</v>
      </c>
      <c r="C3" s="7">
        <f t="shared" si="0"/>
        <v>0.27107132404167217</v>
      </c>
      <c r="D3" s="7">
        <f t="shared" si="0"/>
        <v>0.27225349871261484</v>
      </c>
      <c r="E3" s="7">
        <f t="shared" ref="E3:E12" si="2">(R3-S3)/S3</f>
        <v>0.2610659484398169</v>
      </c>
      <c r="F3" s="7">
        <f t="shared" si="1"/>
        <v>0.30116997910577886</v>
      </c>
      <c r="G3" s="7">
        <f t="shared" si="1"/>
        <v>0.29474942650097424</v>
      </c>
      <c r="H3" s="7">
        <f t="shared" si="1"/>
        <v>0.26750039149167976</v>
      </c>
      <c r="I3" s="8">
        <v>481176302.69468951</v>
      </c>
      <c r="J3" s="8">
        <v>313642161.97916096</v>
      </c>
      <c r="K3" s="8">
        <v>141183291.27199098</v>
      </c>
      <c r="L3" s="8">
        <v>390329587.46555758</v>
      </c>
      <c r="M3" s="8">
        <v>246754179.75905669</v>
      </c>
      <c r="N3" s="8">
        <v>110971037.93768573</v>
      </c>
      <c r="O3" s="8">
        <v>299983548.44753581</v>
      </c>
      <c r="P3" s="8">
        <v>190580644.18371922</v>
      </c>
      <c r="Q3" s="8">
        <v>87551087.701904014</v>
      </c>
      <c r="R3" s="8">
        <v>535290868.14929008</v>
      </c>
      <c r="S3" s="8">
        <v>424474920.45245427</v>
      </c>
      <c r="T3" s="8">
        <v>380150664.42107069</v>
      </c>
      <c r="U3" s="8">
        <v>338442231.37362599</v>
      </c>
      <c r="V3" s="8">
        <v>291411305.08046246</v>
      </c>
      <c r="W3" s="8">
        <v>225985590.19052944</v>
      </c>
      <c r="X3" s="8">
        <v>198490315.61678129</v>
      </c>
      <c r="Y3" s="8">
        <v>145071131.36578232</v>
      </c>
      <c r="Z3" s="8">
        <v>115569759.41491082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255" x14ac:dyDescent="0.25">
      <c r="A4" s="6" t="s">
        <v>20</v>
      </c>
      <c r="B4" s="7">
        <f t="shared" si="0"/>
        <v>0.22185896124612547</v>
      </c>
      <c r="C4" s="7">
        <f t="shared" si="0"/>
        <v>0.25143510403041008</v>
      </c>
      <c r="D4" s="7">
        <f t="shared" si="0"/>
        <v>0.26076901052671908</v>
      </c>
      <c r="E4" s="7">
        <f t="shared" si="2"/>
        <v>0.21739098954778929</v>
      </c>
      <c r="F4" s="7">
        <f t="shared" si="1"/>
        <v>0.22599862543196808</v>
      </c>
      <c r="G4" s="7">
        <f t="shared" si="1"/>
        <v>0.18178127902316071</v>
      </c>
      <c r="H4" s="7">
        <f t="shared" si="1"/>
        <v>0.14916436085558302</v>
      </c>
      <c r="I4" s="8">
        <f t="shared" ref="I4:N4" si="3">SUM(I2:I3)</f>
        <v>752384311.49312043</v>
      </c>
      <c r="J4" s="8">
        <f t="shared" si="3"/>
        <v>485326178.16442013</v>
      </c>
      <c r="K4" s="8">
        <f t="shared" si="3"/>
        <v>219628265.21116322</v>
      </c>
      <c r="L4" s="8">
        <f t="shared" si="3"/>
        <v>615770179.17501175</v>
      </c>
      <c r="M4" s="8">
        <f>SUM(M2:M3)</f>
        <v>387815697.83472097</v>
      </c>
      <c r="N4" s="8">
        <f t="shared" si="3"/>
        <v>174201827.12089965</v>
      </c>
      <c r="O4" s="8">
        <f>SUM(O2:O3)</f>
        <v>502260089.36841297</v>
      </c>
      <c r="P4" s="8">
        <f>SUM(P2:P3)</f>
        <v>328161991.32489431</v>
      </c>
      <c r="Q4" s="8">
        <f>SUM(Q2:Q3)</f>
        <v>151590001.44348526</v>
      </c>
      <c r="R4" s="8">
        <f t="shared" ref="R4:Z4" si="4">SUM(R2:R3)</f>
        <v>862327514.2535193</v>
      </c>
      <c r="S4" s="8">
        <f t="shared" si="4"/>
        <v>708340641.30361152</v>
      </c>
      <c r="T4" s="8">
        <f t="shared" si="4"/>
        <v>643235280.92087889</v>
      </c>
      <c r="U4" s="8">
        <f t="shared" si="4"/>
        <v>544886587.44871104</v>
      </c>
      <c r="V4" s="8">
        <f t="shared" si="4"/>
        <v>473721038.36534637</v>
      </c>
      <c r="W4" s="8">
        <f t="shared" si="4"/>
        <v>387991309.67819571</v>
      </c>
      <c r="X4" s="8">
        <f t="shared" si="4"/>
        <v>356760897.67535466</v>
      </c>
      <c r="Y4" s="8">
        <f t="shared" si="4"/>
        <v>259867319.46854711</v>
      </c>
      <c r="Z4" s="8">
        <f t="shared" si="4"/>
        <v>203065753.91254818</v>
      </c>
      <c r="AA4" s="9">
        <v>267077456</v>
      </c>
      <c r="AB4" s="9">
        <v>247402873</v>
      </c>
      <c r="AC4" s="9">
        <v>226412643</v>
      </c>
      <c r="AD4" s="9">
        <v>179547342</v>
      </c>
      <c r="AE4" s="9">
        <v>146656800</v>
      </c>
      <c r="AF4" s="9">
        <v>97573332</v>
      </c>
      <c r="AG4" s="9">
        <v>70474243</v>
      </c>
      <c r="AH4" s="9">
        <v>44356407</v>
      </c>
      <c r="AI4" s="9">
        <v>38066601</v>
      </c>
      <c r="AJ4" s="9">
        <v>21332540</v>
      </c>
      <c r="AK4" s="9">
        <v>16861565</v>
      </c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255" x14ac:dyDescent="0.25">
      <c r="A5" s="6" t="s">
        <v>21</v>
      </c>
      <c r="B5" s="7">
        <f t="shared" si="0"/>
        <v>0.2120089818847124</v>
      </c>
      <c r="C5" s="7">
        <f t="shared" si="0"/>
        <v>0.20824472593431356</v>
      </c>
      <c r="D5" s="7">
        <f t="shared" si="0"/>
        <v>0.21267328786864353</v>
      </c>
      <c r="E5" s="7">
        <f t="shared" si="2"/>
        <v>0.19091665176757744</v>
      </c>
      <c r="F5" s="7">
        <f t="shared" si="1"/>
        <v>0.19033840601427585</v>
      </c>
      <c r="G5" s="7">
        <f t="shared" si="1"/>
        <v>0.15778682942477854</v>
      </c>
      <c r="H5" s="7">
        <f t="shared" si="1"/>
        <v>0.15141560101638318</v>
      </c>
      <c r="I5" s="8">
        <v>2685298675.520895</v>
      </c>
      <c r="J5" s="8">
        <v>1671845823.7900734</v>
      </c>
      <c r="K5" s="8">
        <v>787355340.18741059</v>
      </c>
      <c r="L5" s="11">
        <v>2215576547.4156556</v>
      </c>
      <c r="M5" s="11">
        <v>1383698010.7628987</v>
      </c>
      <c r="N5" s="8">
        <v>649272436.41297781</v>
      </c>
      <c r="O5" s="11">
        <v>1861299724.7012157</v>
      </c>
      <c r="P5" s="11">
        <v>1195123295.2359281</v>
      </c>
      <c r="Q5" s="8">
        <v>563890602.00317669</v>
      </c>
      <c r="R5" s="8">
        <v>3106536751.4446883</v>
      </c>
      <c r="S5" s="8">
        <v>2608525749.3325977</v>
      </c>
      <c r="T5" s="8">
        <v>2338647493.6831064</v>
      </c>
      <c r="U5" s="8">
        <v>2044465875.8224716</v>
      </c>
      <c r="V5" s="8">
        <v>1809713086.7027307</v>
      </c>
      <c r="W5" s="8">
        <v>1569672114.915071</v>
      </c>
      <c r="X5" s="8">
        <v>1394477165.5209947</v>
      </c>
      <c r="Y5" s="8">
        <v>1160013978.2579613</v>
      </c>
      <c r="Z5" s="8">
        <v>999191848.05923903</v>
      </c>
      <c r="AA5" s="8">
        <v>994782858.41536307</v>
      </c>
      <c r="AB5" s="8">
        <v>880460879.159307</v>
      </c>
      <c r="AC5" s="8">
        <v>789227555.109061</v>
      </c>
      <c r="AD5" s="8">
        <v>673702942.74393046</v>
      </c>
      <c r="AE5" s="8">
        <v>577023497.30380964</v>
      </c>
      <c r="AF5" s="8">
        <v>468015146.38634479</v>
      </c>
      <c r="AG5" s="8">
        <v>359358871.42037708</v>
      </c>
      <c r="AH5" s="8">
        <v>245428759.55928332</v>
      </c>
      <c r="AI5" s="8">
        <v>170666714.83665276</v>
      </c>
      <c r="AJ5" s="8">
        <v>107164345.10741569</v>
      </c>
      <c r="AK5" s="8">
        <v>71892898.314917326</v>
      </c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255" x14ac:dyDescent="0.25">
      <c r="E6" s="7"/>
      <c r="F6" s="7"/>
      <c r="G6" s="7"/>
      <c r="H6" s="7"/>
      <c r="I6" s="7"/>
      <c r="J6" s="7"/>
      <c r="K6" s="7"/>
      <c r="L6" s="7"/>
      <c r="M6" s="7"/>
      <c r="N6" s="12"/>
      <c r="O6" s="7"/>
      <c r="P6" s="7"/>
      <c r="Q6" s="12"/>
      <c r="R6" s="12"/>
      <c r="S6" s="13"/>
      <c r="T6" s="8"/>
      <c r="U6" s="8"/>
      <c r="V6" s="8"/>
      <c r="W6" s="8"/>
      <c r="X6" s="8"/>
      <c r="Y6" s="14"/>
      <c r="Z6" s="8"/>
      <c r="AA6" s="1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255" ht="30" x14ac:dyDescent="0.25">
      <c r="A7" s="6" t="s">
        <v>22</v>
      </c>
      <c r="B7" s="7">
        <f t="shared" ref="B7:D10" si="5">(I7-L7)/L7</f>
        <v>0.16171863338828371</v>
      </c>
      <c r="C7" s="7">
        <f t="shared" si="5"/>
        <v>0.31451865935903534</v>
      </c>
      <c r="D7" s="7">
        <f t="shared" si="5"/>
        <v>0.36320273197528574</v>
      </c>
      <c r="E7" s="7">
        <f t="shared" si="2"/>
        <v>0.26785706877108251</v>
      </c>
      <c r="F7" s="7">
        <f t="shared" ref="F7:H10" si="6">(L7-O7)/O7</f>
        <v>0.23080900579270891</v>
      </c>
      <c r="G7" s="7">
        <f t="shared" si="6"/>
        <v>0.13731390028457366</v>
      </c>
      <c r="H7" s="7">
        <f t="shared" si="6"/>
        <v>0.16193366281310875</v>
      </c>
      <c r="I7" s="8">
        <v>14632525.069498349</v>
      </c>
      <c r="J7" s="8">
        <v>10182597.766189378</v>
      </c>
      <c r="K7" s="8">
        <v>4657308.470356375</v>
      </c>
      <c r="L7" s="8">
        <v>12595584.377278116</v>
      </c>
      <c r="M7" s="8">
        <v>7746255.7824431751</v>
      </c>
      <c r="N7" s="8">
        <v>3416445.96296247</v>
      </c>
      <c r="O7" s="8">
        <v>10233581.585768349</v>
      </c>
      <c r="P7" s="8">
        <v>6811009.5027458481</v>
      </c>
      <c r="Q7" s="8">
        <v>2940310.6840807558</v>
      </c>
      <c r="R7" s="8">
        <v>17888766</v>
      </c>
      <c r="S7" s="8">
        <v>14109450.063909294</v>
      </c>
      <c r="T7" s="8">
        <v>12398709</v>
      </c>
      <c r="U7" s="8">
        <v>12074450</v>
      </c>
      <c r="V7" s="8">
        <v>11254193</v>
      </c>
      <c r="W7" s="8">
        <v>8814766</v>
      </c>
      <c r="X7" s="8">
        <v>7437519</v>
      </c>
      <c r="Y7" s="8">
        <v>4289083</v>
      </c>
      <c r="Z7" s="8">
        <v>2983390</v>
      </c>
      <c r="AA7" s="9">
        <v>6077874</v>
      </c>
      <c r="AB7" s="9">
        <v>9089259</v>
      </c>
      <c r="AC7" s="9">
        <v>7140153</v>
      </c>
      <c r="AD7" s="9">
        <v>5239521</v>
      </c>
      <c r="AE7" s="9">
        <v>3849272</v>
      </c>
      <c r="AF7" s="9">
        <v>2927706</v>
      </c>
      <c r="AG7" s="9">
        <v>1992536</v>
      </c>
      <c r="AH7" s="9">
        <v>861409</v>
      </c>
      <c r="AI7" s="9">
        <v>1009778</v>
      </c>
      <c r="AJ7" s="9">
        <v>396085</v>
      </c>
      <c r="AK7" s="9">
        <v>511370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255" x14ac:dyDescent="0.25">
      <c r="A8" s="6" t="s">
        <v>23</v>
      </c>
      <c r="B8" s="7">
        <f t="shared" si="5"/>
        <v>-0.17394264727594988</v>
      </c>
      <c r="C8" s="7">
        <f t="shared" si="5"/>
        <v>-0.22612423026264269</v>
      </c>
      <c r="D8" s="7">
        <f t="shared" si="5"/>
        <v>-0.41974643694949637</v>
      </c>
      <c r="E8" s="7">
        <f t="shared" si="2"/>
        <v>3.7404875084446738E-2</v>
      </c>
      <c r="F8" s="7">
        <f t="shared" si="6"/>
        <v>0.29488482926810872</v>
      </c>
      <c r="G8" s="7">
        <f t="shared" si="6"/>
        <v>0.33175835190488817</v>
      </c>
      <c r="H8" s="7">
        <f t="shared" si="6"/>
        <v>0.72369070652745326</v>
      </c>
      <c r="I8" s="8">
        <v>2867296.0330303679</v>
      </c>
      <c r="J8" s="8">
        <v>2016408.7544703679</v>
      </c>
      <c r="K8" s="8">
        <v>978636.31219164794</v>
      </c>
      <c r="L8" s="8">
        <v>3471061.6927202716</v>
      </c>
      <c r="M8" s="8">
        <v>2605597.478720272</v>
      </c>
      <c r="N8" s="8">
        <v>1686566.6572502721</v>
      </c>
      <c r="O8" s="8">
        <v>2680594.9179914137</v>
      </c>
      <c r="P8" s="8">
        <v>1956509.2082909341</v>
      </c>
      <c r="Q8" s="8">
        <v>978462.46479336696</v>
      </c>
      <c r="R8" s="8">
        <v>4678858</v>
      </c>
      <c r="S8" s="8">
        <v>4510156.1717831064</v>
      </c>
      <c r="T8" s="8">
        <v>4913758</v>
      </c>
      <c r="U8" s="8">
        <v>4983940</v>
      </c>
      <c r="V8" s="8">
        <v>2633873</v>
      </c>
      <c r="W8" s="8">
        <v>767512</v>
      </c>
      <c r="X8" s="8">
        <v>1010937</v>
      </c>
      <c r="Y8" s="8">
        <v>555276</v>
      </c>
      <c r="Z8" s="8">
        <v>402444</v>
      </c>
      <c r="AA8" s="9">
        <v>733864</v>
      </c>
      <c r="AB8" s="9">
        <v>1141467</v>
      </c>
      <c r="AC8" s="9">
        <v>562068</v>
      </c>
      <c r="AD8" s="9">
        <v>462493</v>
      </c>
      <c r="AE8" s="9">
        <v>278255</v>
      </c>
      <c r="AF8" s="9">
        <v>209113</v>
      </c>
      <c r="AG8" s="9">
        <v>106533</v>
      </c>
      <c r="AH8" s="9">
        <v>86471</v>
      </c>
      <c r="AI8" s="9">
        <v>40801</v>
      </c>
      <c r="AJ8" s="9">
        <v>32521</v>
      </c>
      <c r="AK8" s="9">
        <v>24274</v>
      </c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255" x14ac:dyDescent="0.25">
      <c r="A9" s="6" t="s">
        <v>24</v>
      </c>
      <c r="B9" s="7">
        <f t="shared" si="5"/>
        <v>8.9201879862563879E-2</v>
      </c>
      <c r="C9" s="7">
        <f t="shared" si="5"/>
        <v>0.17843696320794791</v>
      </c>
      <c r="D9" s="7">
        <f t="shared" si="5"/>
        <v>0.10443481174715644</v>
      </c>
      <c r="E9" s="7">
        <f t="shared" si="2"/>
        <v>0.21203551322903613</v>
      </c>
      <c r="F9" s="7">
        <f t="shared" si="6"/>
        <v>0.24410922100381932</v>
      </c>
      <c r="G9" s="7">
        <f t="shared" si="6"/>
        <v>0.18070500928983046</v>
      </c>
      <c r="H9" s="7">
        <f t="shared" si="6"/>
        <v>0.30219648506034491</v>
      </c>
      <c r="I9" s="12">
        <f t="shared" ref="I9:L9" si="7">SUM(I7:I8)</f>
        <v>17499821.102528717</v>
      </c>
      <c r="J9" s="12">
        <f t="shared" si="7"/>
        <v>12199006.520659745</v>
      </c>
      <c r="K9" s="12">
        <f t="shared" si="7"/>
        <v>5635944.7825480234</v>
      </c>
      <c r="L9" s="12">
        <f t="shared" si="7"/>
        <v>16066646.069998387</v>
      </c>
      <c r="M9" s="12">
        <f>SUM(M7:M8)</f>
        <v>10351853.261163447</v>
      </c>
      <c r="N9" s="12">
        <f t="shared" ref="N9:Y9" si="8">SUM(N7:N8)</f>
        <v>5103012.6202127421</v>
      </c>
      <c r="O9" s="12">
        <f>SUM(O7:O8)</f>
        <v>12914176.503759764</v>
      </c>
      <c r="P9" s="12">
        <f>SUM(P7:P8)</f>
        <v>8767518.7110367827</v>
      </c>
      <c r="Q9" s="12">
        <f t="shared" si="8"/>
        <v>3918773.1488741226</v>
      </c>
      <c r="R9" s="12">
        <f t="shared" si="8"/>
        <v>22567624</v>
      </c>
      <c r="S9" s="12">
        <f t="shared" si="8"/>
        <v>18619606.2356924</v>
      </c>
      <c r="T9" s="12">
        <f t="shared" si="8"/>
        <v>17312467</v>
      </c>
      <c r="U9" s="12">
        <f t="shared" si="8"/>
        <v>17058390</v>
      </c>
      <c r="V9" s="12">
        <f t="shared" si="8"/>
        <v>13888066</v>
      </c>
      <c r="W9" s="12">
        <f t="shared" si="8"/>
        <v>9582278</v>
      </c>
      <c r="X9" s="12">
        <f t="shared" si="8"/>
        <v>8448456</v>
      </c>
      <c r="Y9" s="12">
        <f t="shared" si="8"/>
        <v>4844359</v>
      </c>
      <c r="Z9" s="8">
        <v>3385834</v>
      </c>
      <c r="AA9" s="9">
        <v>6811738</v>
      </c>
      <c r="AB9" s="9">
        <v>10230726</v>
      </c>
      <c r="AC9" s="9">
        <v>7702221</v>
      </c>
      <c r="AD9" s="9">
        <v>5702014</v>
      </c>
      <c r="AE9" s="9">
        <v>4127527</v>
      </c>
      <c r="AF9" s="9">
        <v>3136819</v>
      </c>
      <c r="AG9" s="9">
        <v>2099069</v>
      </c>
      <c r="AH9" s="9">
        <v>947880</v>
      </c>
      <c r="AI9" s="9">
        <v>1050579</v>
      </c>
      <c r="AJ9" s="9">
        <v>428606</v>
      </c>
      <c r="AK9" s="9">
        <v>535644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255" x14ac:dyDescent="0.25">
      <c r="A10" s="6" t="s">
        <v>25</v>
      </c>
      <c r="B10" s="7">
        <f t="shared" si="5"/>
        <v>0.45549667167884295</v>
      </c>
      <c r="C10" s="7">
        <f t="shared" si="5"/>
        <v>0.26049566143208497</v>
      </c>
      <c r="D10" s="7">
        <f t="shared" si="5"/>
        <v>0.20433284750779429</v>
      </c>
      <c r="E10" s="7">
        <f t="shared" si="2"/>
        <v>0.19847014752340347</v>
      </c>
      <c r="F10" s="7">
        <f t="shared" si="6"/>
        <v>0.22771099930325953</v>
      </c>
      <c r="G10" s="7">
        <f t="shared" si="6"/>
        <v>0.23645909917693281</v>
      </c>
      <c r="H10" s="7">
        <f t="shared" si="6"/>
        <v>0.25201370598205597</v>
      </c>
      <c r="I10" s="8">
        <v>79279962</v>
      </c>
      <c r="J10" s="8">
        <v>66097632</v>
      </c>
      <c r="K10" s="8">
        <v>61357095</v>
      </c>
      <c r="L10" s="8">
        <v>54469353</v>
      </c>
      <c r="M10" s="8">
        <v>52437810</v>
      </c>
      <c r="N10" s="8">
        <v>50946958</v>
      </c>
      <c r="O10" s="8">
        <v>44366592</v>
      </c>
      <c r="P10" s="8">
        <v>42409660</v>
      </c>
      <c r="Q10" s="8">
        <v>40692013</v>
      </c>
      <c r="R10" s="8">
        <v>58123730</v>
      </c>
      <c r="S10" s="8">
        <v>48498271</v>
      </c>
      <c r="T10" s="8">
        <v>40654960</v>
      </c>
      <c r="U10" s="8">
        <v>32583650</v>
      </c>
      <c r="V10" s="8">
        <v>28471000</v>
      </c>
      <c r="W10" s="8">
        <v>20259000</v>
      </c>
      <c r="X10" s="8">
        <v>18626000</v>
      </c>
      <c r="Y10" s="8">
        <v>15798000</v>
      </c>
      <c r="Z10" s="8">
        <v>14701000</v>
      </c>
      <c r="AA10" s="9">
        <v>17139000</v>
      </c>
      <c r="AB10" s="9">
        <v>13711000</v>
      </c>
      <c r="AC10" s="9"/>
      <c r="AD10" s="9"/>
      <c r="AE10" s="9"/>
      <c r="AF10" s="9"/>
      <c r="AG10" s="9"/>
      <c r="AH10" s="9"/>
      <c r="AI10" s="9"/>
      <c r="AJ10" s="9">
        <v>733490.74074074067</v>
      </c>
      <c r="AK10" s="9">
        <v>1630124.3226012115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255" x14ac:dyDescent="0.25">
      <c r="A11" s="6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7"/>
      <c r="Q11" s="8"/>
      <c r="R11" s="8"/>
      <c r="S11" s="8"/>
      <c r="T11" s="8"/>
      <c r="U11" s="8"/>
      <c r="V11" s="8"/>
      <c r="W11" s="8">
        <v>20106311</v>
      </c>
      <c r="X11" s="8">
        <v>18483030</v>
      </c>
      <c r="Y11" s="8">
        <v>15675979</v>
      </c>
      <c r="Z11" s="8">
        <v>14505086</v>
      </c>
      <c r="AA11" s="9">
        <v>16971871</v>
      </c>
      <c r="AB11" s="9">
        <v>13394000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255" x14ac:dyDescent="0.25">
      <c r="A12" s="6" t="s">
        <v>27</v>
      </c>
      <c r="B12" s="7">
        <f>(I12-L12)/L12</f>
        <v>0.45308162977282596</v>
      </c>
      <c r="C12" s="7">
        <f>(J12-M12)/M12</f>
        <v>0.25330980715930512</v>
      </c>
      <c r="D12" s="7">
        <f>(K12-N12)/N12</f>
        <v>0.18411143428009985</v>
      </c>
      <c r="E12" s="7">
        <f t="shared" si="2"/>
        <v>0.18164002954459726</v>
      </c>
      <c r="F12" s="7">
        <f>(L12-O12)/O12</f>
        <v>0.24076150675446004</v>
      </c>
      <c r="G12" s="7">
        <f>(M12-P12)/P12</f>
        <v>0.24120527927920854</v>
      </c>
      <c r="H12" s="7">
        <f>(N12-Q12)/Q12</f>
        <v>0.2475451243953429</v>
      </c>
      <c r="I12" s="8">
        <v>71886247</v>
      </c>
      <c r="J12" s="8">
        <v>59445562</v>
      </c>
      <c r="K12" s="8">
        <v>54570107</v>
      </c>
      <c r="L12" s="8">
        <v>49471582</v>
      </c>
      <c r="M12" s="8">
        <v>47430860</v>
      </c>
      <c r="N12" s="8">
        <v>46085280</v>
      </c>
      <c r="O12" s="8">
        <v>39871951</v>
      </c>
      <c r="P12" s="8">
        <v>38213550</v>
      </c>
      <c r="Q12" s="8">
        <v>36940772</v>
      </c>
      <c r="R12" s="8">
        <v>52017667</v>
      </c>
      <c r="S12" s="8">
        <v>44021585</v>
      </c>
      <c r="T12" s="8">
        <v>36728110</v>
      </c>
      <c r="U12" s="8">
        <v>29485280</v>
      </c>
      <c r="V12" s="8">
        <v>24957000</v>
      </c>
      <c r="W12" s="8">
        <v>17123000</v>
      </c>
      <c r="X12" s="8">
        <v>15102000</v>
      </c>
      <c r="Y12" s="8">
        <v>10675000</v>
      </c>
      <c r="Z12" s="8">
        <v>11025000</v>
      </c>
      <c r="AA12" s="9">
        <v>14337000</v>
      </c>
      <c r="AB12" s="9">
        <v>11661000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255" x14ac:dyDescent="0.25">
      <c r="A13" s="6" t="s">
        <v>28</v>
      </c>
      <c r="S13" s="8"/>
      <c r="T13" s="8"/>
      <c r="U13" s="8"/>
      <c r="V13" s="8"/>
      <c r="W13" s="8">
        <v>16987741</v>
      </c>
      <c r="X13" s="8">
        <v>14984879</v>
      </c>
      <c r="Y13" s="8">
        <v>10560393</v>
      </c>
      <c r="Z13" s="8">
        <v>10918162</v>
      </c>
      <c r="AA13" s="9">
        <v>14118142</v>
      </c>
      <c r="AB13" s="9">
        <v>11466460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255" x14ac:dyDescent="0.25"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255" x14ac:dyDescent="0.25">
      <c r="A15" s="16" t="s">
        <v>29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17"/>
      <c r="Z15" s="17"/>
      <c r="AA15" s="18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255" ht="30" x14ac:dyDescent="0.25">
      <c r="A16" s="16" t="s">
        <v>30</v>
      </c>
      <c r="B16" s="16"/>
      <c r="C16" s="16"/>
      <c r="D16" s="16"/>
      <c r="E16" s="16"/>
      <c r="F16" s="16"/>
      <c r="G16" s="16"/>
      <c r="H16" s="16"/>
      <c r="I16" s="20">
        <f t="shared" ref="I16:L18" si="9">I7/I2</f>
        <v>5.3953145168266894E-2</v>
      </c>
      <c r="J16" s="20">
        <f t="shared" si="9"/>
        <v>5.9310109306865449E-2</v>
      </c>
      <c r="K16" s="20">
        <f t="shared" si="9"/>
        <v>5.9370387119610027E-2</v>
      </c>
      <c r="L16" s="20">
        <f t="shared" si="9"/>
        <v>5.5870969295144471E-2</v>
      </c>
      <c r="M16" s="20">
        <f>M7/M2</f>
        <v>5.4914025370747438E-2</v>
      </c>
      <c r="N16" s="20">
        <f>N7/N2</f>
        <v>5.4031366792895337E-2</v>
      </c>
      <c r="O16" s="20">
        <f>O7/O2</f>
        <v>5.0592033753292888E-2</v>
      </c>
      <c r="P16" s="20">
        <f t="shared" ref="P16:P18" si="10">P7/P2</f>
        <v>4.9505326443394469E-2</v>
      </c>
      <c r="Q16" s="20">
        <f>Q7/Q2</f>
        <v>4.591443721150406E-2</v>
      </c>
      <c r="R16" s="20">
        <f>R7/R2</f>
        <v>5.4699576371935732E-2</v>
      </c>
      <c r="S16" s="20">
        <f>S7/S2</f>
        <v>4.9704663252761939E-2</v>
      </c>
      <c r="T16" s="20">
        <f t="shared" ref="S16:AI18" si="11">T7/T2</f>
        <v>4.7128217396204299E-2</v>
      </c>
      <c r="U16" s="20">
        <f t="shared" si="11"/>
        <v>5.8487673044490741E-2</v>
      </c>
      <c r="V16" s="20">
        <f t="shared" si="11"/>
        <v>6.1731169242696345E-2</v>
      </c>
      <c r="W16" s="20">
        <f t="shared" si="11"/>
        <v>5.4410214823749366E-2</v>
      </c>
      <c r="X16" s="20">
        <f t="shared" si="11"/>
        <v>4.6992428430240409E-2</v>
      </c>
      <c r="Y16" s="20">
        <f t="shared" si="11"/>
        <v>3.7362590787077717E-2</v>
      </c>
      <c r="Z16" s="20">
        <f t="shared" si="11"/>
        <v>3.409744659889042E-2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ht="45" x14ac:dyDescent="0.25">
      <c r="A17" s="16" t="s">
        <v>31</v>
      </c>
      <c r="B17" s="16"/>
      <c r="C17" s="16"/>
      <c r="D17" s="16"/>
      <c r="E17" s="16"/>
      <c r="F17" s="16"/>
      <c r="G17" s="16"/>
      <c r="H17" s="16"/>
      <c r="I17" s="20">
        <f t="shared" si="9"/>
        <v>5.9589302652123576E-3</v>
      </c>
      <c r="J17" s="20">
        <f t="shared" si="9"/>
        <v>6.4290105059419348E-3</v>
      </c>
      <c r="K17" s="20">
        <f t="shared" si="9"/>
        <v>6.9316723202485454E-3</v>
      </c>
      <c r="L17" s="20">
        <f t="shared" si="9"/>
        <v>8.8926430488095037E-3</v>
      </c>
      <c r="M17" s="20">
        <f>M8/M3</f>
        <v>1.0559486697508062E-2</v>
      </c>
      <c r="N17" s="20">
        <f t="shared" ref="N17:R18" si="12">N8/N3</f>
        <v>1.519825973149265E-2</v>
      </c>
      <c r="O17" s="20">
        <f>O8/O3</f>
        <v>8.9358064195984525E-3</v>
      </c>
      <c r="P17" s="20">
        <f t="shared" si="10"/>
        <v>1.0266043630353482E-2</v>
      </c>
      <c r="Q17" s="20">
        <f t="shared" si="12"/>
        <v>1.1175903012477227E-2</v>
      </c>
      <c r="R17" s="20">
        <f t="shared" si="12"/>
        <v>8.7407767970648226E-3</v>
      </c>
      <c r="S17" s="20">
        <f t="shared" si="11"/>
        <v>1.0625259478170494E-2</v>
      </c>
      <c r="T17" s="20">
        <f t="shared" si="11"/>
        <v>1.2925817208508985E-2</v>
      </c>
      <c r="U17" s="20">
        <f t="shared" si="11"/>
        <v>1.4726117304485975E-2</v>
      </c>
      <c r="V17" s="20">
        <f t="shared" si="11"/>
        <v>9.0383350065048208E-3</v>
      </c>
      <c r="W17" s="20">
        <f t="shared" si="11"/>
        <v>3.396287344484696E-3</v>
      </c>
      <c r="X17" s="20">
        <f t="shared" si="11"/>
        <v>5.0931300948293253E-3</v>
      </c>
      <c r="Y17" s="20">
        <f t="shared" si="11"/>
        <v>3.8276119774645393E-3</v>
      </c>
      <c r="Z17" s="20">
        <f t="shared" si="11"/>
        <v>3.4822604290035116E-3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30" x14ac:dyDescent="0.25">
      <c r="A18" s="16" t="s">
        <v>32</v>
      </c>
      <c r="B18" s="16"/>
      <c r="C18" s="16"/>
      <c r="D18" s="16"/>
      <c r="E18" s="16"/>
      <c r="F18" s="16"/>
      <c r="G18" s="16"/>
      <c r="H18" s="16"/>
      <c r="I18" s="20">
        <f t="shared" si="9"/>
        <v>2.3259152051961319E-2</v>
      </c>
      <c r="J18" s="20">
        <f t="shared" si="9"/>
        <v>2.5135686203448377E-2</v>
      </c>
      <c r="K18" s="20">
        <f t="shared" si="9"/>
        <v>2.5661290804848375E-2</v>
      </c>
      <c r="L18" s="20">
        <f t="shared" si="9"/>
        <v>2.6091952181776554E-2</v>
      </c>
      <c r="M18" s="20">
        <f>M9/M4</f>
        <v>2.6692713366066975E-2</v>
      </c>
      <c r="N18" s="20">
        <f t="shared" si="12"/>
        <v>2.9293680236035336E-2</v>
      </c>
      <c r="O18" s="20">
        <f>O9/O4</f>
        <v>2.5712129586085989E-2</v>
      </c>
      <c r="P18" s="20">
        <f t="shared" si="10"/>
        <v>2.6717045065577281E-2</v>
      </c>
      <c r="Q18" s="20">
        <f t="shared" si="12"/>
        <v>2.5851132077039346E-2</v>
      </c>
      <c r="R18" s="20">
        <f t="shared" si="12"/>
        <v>2.6170594845898943E-2</v>
      </c>
      <c r="S18" s="20">
        <f t="shared" si="11"/>
        <v>2.6286231722389055E-2</v>
      </c>
      <c r="T18" s="20">
        <f t="shared" si="11"/>
        <v>2.6914672614373462E-2</v>
      </c>
      <c r="U18" s="20">
        <f t="shared" si="11"/>
        <v>3.1306312896912089E-2</v>
      </c>
      <c r="V18" s="20">
        <f t="shared" si="11"/>
        <v>2.9316971118536539E-2</v>
      </c>
      <c r="W18" s="20">
        <f t="shared" si="11"/>
        <v>2.4697145943674996E-2</v>
      </c>
      <c r="X18" s="20">
        <f t="shared" si="11"/>
        <v>2.3681003313563605E-2</v>
      </c>
      <c r="Y18" s="20">
        <f t="shared" si="11"/>
        <v>1.864166302214209E-2</v>
      </c>
      <c r="Z18" s="20">
        <f t="shared" si="11"/>
        <v>1.667358446593676E-2</v>
      </c>
      <c r="AA18" s="20">
        <f t="shared" si="11"/>
        <v>2.5504728485956522E-2</v>
      </c>
      <c r="AB18" s="20">
        <f t="shared" si="11"/>
        <v>4.1352494722241971E-2</v>
      </c>
      <c r="AC18" s="20">
        <f t="shared" si="11"/>
        <v>3.4018511059914616E-2</v>
      </c>
      <c r="AD18" s="20">
        <f t="shared" si="11"/>
        <v>3.1757718808223853E-2</v>
      </c>
      <c r="AE18" s="20">
        <f t="shared" si="11"/>
        <v>2.8144122877357205E-2</v>
      </c>
      <c r="AF18" s="20">
        <f t="shared" si="11"/>
        <v>3.2148323068438414E-2</v>
      </c>
      <c r="AG18" s="20">
        <f t="shared" si="11"/>
        <v>2.9784910211806036E-2</v>
      </c>
      <c r="AH18" s="20">
        <f t="shared" si="11"/>
        <v>2.1369629871057862E-2</v>
      </c>
      <c r="AI18" s="20">
        <f t="shared" si="11"/>
        <v>2.7598445156687353E-2</v>
      </c>
      <c r="AJ18" s="20">
        <f t="shared" ref="AJ18:AL18" si="13">AJ9/AJ4</f>
        <v>2.0091653408361124E-2</v>
      </c>
      <c r="AK18" s="20">
        <f t="shared" si="13"/>
        <v>3.1767158030704741E-2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x14ac:dyDescent="0.25">
      <c r="A19" s="16" t="s">
        <v>33</v>
      </c>
      <c r="B19" s="16"/>
      <c r="C19" s="16"/>
      <c r="D19" s="16"/>
      <c r="E19" s="16"/>
      <c r="F19" s="16"/>
      <c r="G19" s="16"/>
      <c r="H19" s="16"/>
      <c r="I19" s="20">
        <f t="shared" ref="I19:L19" si="14">I9/I5</f>
        <v>6.5168993162870786E-3</v>
      </c>
      <c r="J19" s="20">
        <f t="shared" si="14"/>
        <v>7.2967293676665743E-3</v>
      </c>
      <c r="K19" s="20">
        <f t="shared" si="14"/>
        <v>7.1580701811287967E-3</v>
      </c>
      <c r="L19" s="20">
        <f t="shared" si="14"/>
        <v>7.251677261496209E-3</v>
      </c>
      <c r="M19" s="20">
        <f>M9/M5</f>
        <v>7.4812951819277218E-3</v>
      </c>
      <c r="N19" s="20">
        <f t="shared" ref="N19:AK19" si="15">N9/N5</f>
        <v>7.8595861059576957E-3</v>
      </c>
      <c r="O19" s="20">
        <f>O9/O5</f>
        <v>6.9382573544584849E-3</v>
      </c>
      <c r="P19" s="20">
        <f t="shared" ref="P19" si="16">P9/P5</f>
        <v>7.3360788346996412E-3</v>
      </c>
      <c r="Q19" s="20">
        <f t="shared" si="15"/>
        <v>6.9495273284445446E-3</v>
      </c>
      <c r="R19" s="20">
        <f t="shared" si="15"/>
        <v>7.2645604432347291E-3</v>
      </c>
      <c r="S19" s="20">
        <f t="shared" si="15"/>
        <v>7.1379806162374685E-3</v>
      </c>
      <c r="T19" s="20">
        <f t="shared" si="15"/>
        <v>7.4027689280930552E-3</v>
      </c>
      <c r="U19" s="20">
        <f t="shared" si="15"/>
        <v>8.3436902526619824E-3</v>
      </c>
      <c r="V19" s="20">
        <f t="shared" si="15"/>
        <v>7.6741811185682711E-3</v>
      </c>
      <c r="W19" s="20">
        <f t="shared" si="15"/>
        <v>6.1046367002056739E-3</v>
      </c>
      <c r="X19" s="20">
        <f t="shared" si="15"/>
        <v>6.0585115403044608E-3</v>
      </c>
      <c r="Y19" s="20">
        <f t="shared" si="15"/>
        <v>4.1761212285346466E-3</v>
      </c>
      <c r="Z19" s="20">
        <f t="shared" si="15"/>
        <v>3.3885724814272746E-3</v>
      </c>
      <c r="AA19" s="20">
        <f t="shared" si="15"/>
        <v>6.8474621796868734E-3</v>
      </c>
      <c r="AB19" s="20">
        <f t="shared" si="15"/>
        <v>1.1619739436655759E-2</v>
      </c>
      <c r="AC19" s="20">
        <f t="shared" si="15"/>
        <v>9.7591891592478074E-3</v>
      </c>
      <c r="AD19" s="20">
        <f t="shared" si="15"/>
        <v>8.4636916929236184E-3</v>
      </c>
      <c r="AE19" s="20">
        <f t="shared" si="15"/>
        <v>7.1531350443893773E-3</v>
      </c>
      <c r="AF19" s="20">
        <f t="shared" si="15"/>
        <v>6.7023877842845867E-3</v>
      </c>
      <c r="AG19" s="20">
        <f t="shared" si="15"/>
        <v>5.8411498002076999E-3</v>
      </c>
      <c r="AH19" s="20">
        <f t="shared" si="15"/>
        <v>3.8621390651287532E-3</v>
      </c>
      <c r="AI19" s="20">
        <f t="shared" si="15"/>
        <v>6.1557345906934589E-3</v>
      </c>
      <c r="AJ19" s="20">
        <f t="shared" si="15"/>
        <v>3.99952054547983E-3</v>
      </c>
      <c r="AK19" s="20">
        <f t="shared" si="15"/>
        <v>7.4505829164611273E-3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x14ac:dyDescent="0.25">
      <c r="A20" s="16" t="s">
        <v>34</v>
      </c>
      <c r="B20" s="16"/>
      <c r="C20" s="16"/>
      <c r="D20" s="16"/>
      <c r="E20" s="16"/>
      <c r="F20" s="16"/>
      <c r="G20" s="16"/>
      <c r="H20" s="16"/>
      <c r="I20" s="20">
        <f t="shared" ref="I20:L20" si="17">I10/I5</f>
        <v>2.9523703535369768E-2</v>
      </c>
      <c r="J20" s="20">
        <f t="shared" si="17"/>
        <v>3.9535722169737345E-2</v>
      </c>
      <c r="K20" s="20">
        <f t="shared" si="17"/>
        <v>7.792808642841674E-2</v>
      </c>
      <c r="L20" s="20">
        <f t="shared" si="17"/>
        <v>2.4584730806766941E-2</v>
      </c>
      <c r="M20" s="20">
        <f>M10/M5</f>
        <v>3.7896860147315338E-2</v>
      </c>
      <c r="N20" s="20">
        <f t="shared" ref="N20:AK20" si="18">N10/N5</f>
        <v>7.8467766599588942E-2</v>
      </c>
      <c r="O20" s="20">
        <f>O10/O5</f>
        <v>2.3836350165002001E-2</v>
      </c>
      <c r="P20" s="20">
        <f t="shared" ref="P20" si="19">P10/P5</f>
        <v>3.5485593970978495E-2</v>
      </c>
      <c r="Q20" s="20">
        <f t="shared" si="18"/>
        <v>7.2162956529945435E-2</v>
      </c>
      <c r="R20" s="20">
        <f t="shared" si="18"/>
        <v>1.8710137574573901E-2</v>
      </c>
      <c r="S20" s="20">
        <f t="shared" si="18"/>
        <v>1.8592214783545259E-2</v>
      </c>
      <c r="T20" s="20">
        <f t="shared" si="18"/>
        <v>1.738396235850535E-2</v>
      </c>
      <c r="U20" s="20">
        <f t="shared" si="18"/>
        <v>1.5937487822775164E-2</v>
      </c>
      <c r="V20" s="20">
        <f t="shared" si="18"/>
        <v>1.5732328074100257E-2</v>
      </c>
      <c r="W20" s="20">
        <f t="shared" si="18"/>
        <v>1.29065171047497E-2</v>
      </c>
      <c r="X20" s="20">
        <f t="shared" si="18"/>
        <v>1.3356977410986208E-2</v>
      </c>
      <c r="Y20" s="20">
        <f t="shared" si="18"/>
        <v>1.3618801407655862E-2</v>
      </c>
      <c r="Z20" s="20">
        <f t="shared" si="18"/>
        <v>1.4712890250810396E-2</v>
      </c>
      <c r="AA20" s="20">
        <f t="shared" si="18"/>
        <v>1.722888553518255E-2</v>
      </c>
      <c r="AB20" s="20">
        <f t="shared" si="18"/>
        <v>1.5572526076447274E-2</v>
      </c>
      <c r="AC20" s="20">
        <f t="shared" si="18"/>
        <v>0</v>
      </c>
      <c r="AD20" s="20">
        <f t="shared" si="18"/>
        <v>0</v>
      </c>
      <c r="AE20" s="20">
        <f t="shared" si="18"/>
        <v>0</v>
      </c>
      <c r="AF20" s="20">
        <f t="shared" si="18"/>
        <v>0</v>
      </c>
      <c r="AG20" s="20">
        <f t="shared" si="18"/>
        <v>0</v>
      </c>
      <c r="AH20" s="20">
        <f t="shared" si="18"/>
        <v>0</v>
      </c>
      <c r="AI20" s="20">
        <f t="shared" si="18"/>
        <v>0</v>
      </c>
      <c r="AJ20" s="20">
        <f t="shared" si="18"/>
        <v>6.8445408778967445E-3</v>
      </c>
      <c r="AK20" s="20">
        <f t="shared" si="18"/>
        <v>2.2674344209363595E-2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x14ac:dyDescent="0.25">
      <c r="A21" s="16" t="s">
        <v>35</v>
      </c>
      <c r="B21" s="16"/>
      <c r="C21" s="16"/>
      <c r="D21" s="16"/>
      <c r="E21" s="16"/>
      <c r="F21" s="16"/>
      <c r="G21" s="16"/>
      <c r="H21" s="16"/>
      <c r="I21" s="20">
        <f t="shared" ref="I21:L21" si="20">I2/I5</f>
        <v>0.10099733458730505</v>
      </c>
      <c r="J21" s="20">
        <f t="shared" si="20"/>
        <v>0.10269129709344346</v>
      </c>
      <c r="K21" s="20">
        <f t="shared" si="20"/>
        <v>9.9630967030083672E-2</v>
      </c>
      <c r="L21" s="20">
        <f t="shared" si="20"/>
        <v>0.10175256276855695</v>
      </c>
      <c r="M21" s="20">
        <f>M2/M5</f>
        <v>0.10194530669151596</v>
      </c>
      <c r="N21" s="20">
        <f t="shared" ref="N21:AK21" si="21">N2/N5</f>
        <v>9.7387145421641133E-2</v>
      </c>
      <c r="O21" s="20">
        <f>O2/O5</f>
        <v>0.10867488896950626</v>
      </c>
      <c r="P21" s="20">
        <f t="shared" ref="P21" si="22">P2/P5</f>
        <v>0.11511895692236111</v>
      </c>
      <c r="Q21" s="20">
        <f t="shared" si="21"/>
        <v>0.11356620151867768</v>
      </c>
      <c r="R21" s="20">
        <f t="shared" si="21"/>
        <v>0.10527370904340387</v>
      </c>
      <c r="S21" s="20">
        <f t="shared" si="21"/>
        <v>0.10882228052522981</v>
      </c>
      <c r="T21" s="20">
        <f t="shared" si="21"/>
        <v>0.11249434436375001</v>
      </c>
      <c r="U21" s="20">
        <f t="shared" si="21"/>
        <v>0.10097715912819244</v>
      </c>
      <c r="V21" s="20">
        <f t="shared" si="21"/>
        <v>0.10073957834777525</v>
      </c>
      <c r="W21" s="20">
        <f t="shared" si="21"/>
        <v>0.10320991113257545</v>
      </c>
      <c r="X21" s="20">
        <f t="shared" si="21"/>
        <v>0.11349815254912506</v>
      </c>
      <c r="Y21" s="20">
        <f t="shared" si="21"/>
        <v>9.8961038620550723E-2</v>
      </c>
      <c r="Z21" s="20">
        <f t="shared" si="21"/>
        <v>8.7566761746088614E-2</v>
      </c>
      <c r="AA21" s="20">
        <f t="shared" si="21"/>
        <v>0</v>
      </c>
      <c r="AB21" s="20">
        <f t="shared" si="21"/>
        <v>0</v>
      </c>
      <c r="AC21" s="20">
        <f t="shared" si="21"/>
        <v>0</v>
      </c>
      <c r="AD21" s="20">
        <f t="shared" si="21"/>
        <v>0</v>
      </c>
      <c r="AE21" s="20">
        <f t="shared" si="21"/>
        <v>0</v>
      </c>
      <c r="AF21" s="20">
        <f t="shared" si="21"/>
        <v>0</v>
      </c>
      <c r="AG21" s="20">
        <f t="shared" si="21"/>
        <v>0</v>
      </c>
      <c r="AH21" s="20">
        <f t="shared" si="21"/>
        <v>0</v>
      </c>
      <c r="AI21" s="20">
        <f t="shared" si="21"/>
        <v>0</v>
      </c>
      <c r="AJ21" s="20">
        <f t="shared" si="21"/>
        <v>0</v>
      </c>
      <c r="AK21" s="20">
        <f t="shared" si="21"/>
        <v>0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x14ac:dyDescent="0.25">
      <c r="A23" s="16" t="s">
        <v>36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x14ac:dyDescent="0.25">
      <c r="X24" s="5"/>
      <c r="Y24" s="5"/>
      <c r="Z24" s="5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x14ac:dyDescent="0.25">
      <c r="S25" s="21"/>
      <c r="T25" s="21"/>
      <c r="X25" s="5"/>
      <c r="Y25" s="5"/>
      <c r="Z25" s="5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x14ac:dyDescent="0.25">
      <c r="S26" s="21"/>
      <c r="T26" s="21"/>
      <c r="AA26" s="6"/>
      <c r="AB26" s="6"/>
      <c r="AC26" s="6"/>
      <c r="AD26" s="6"/>
      <c r="AE26" s="6"/>
      <c r="AF26" s="6"/>
      <c r="AG26" s="6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x14ac:dyDescent="0.25">
      <c r="S27" s="8"/>
      <c r="T27" s="21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x14ac:dyDescent="0.25">
      <c r="S28" s="8"/>
      <c r="T28" s="21"/>
      <c r="AA28" s="6"/>
      <c r="AB28" s="6"/>
      <c r="AC28" s="6"/>
      <c r="AD28" s="6"/>
      <c r="AE28" s="6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x14ac:dyDescent="0.25">
      <c r="S29" s="21"/>
      <c r="T29" s="21"/>
      <c r="AA29" s="6"/>
      <c r="AB29" s="6"/>
      <c r="AC29" s="6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x14ac:dyDescent="0.25"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x14ac:dyDescent="0.25"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x14ac:dyDescent="0.25"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28:61" x14ac:dyDescent="0.25"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28:61" x14ac:dyDescent="0.25"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28:61" x14ac:dyDescent="0.25"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28:61" x14ac:dyDescent="0.25"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28:61" x14ac:dyDescent="0.25">
      <c r="AB37" s="8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28:61" x14ac:dyDescent="0.25">
      <c r="AB38" s="8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28:61" x14ac:dyDescent="0.25">
      <c r="AB39" s="8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28:61" x14ac:dyDescent="0.25"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28:61" x14ac:dyDescent="0.25"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28:61" x14ac:dyDescent="0.25"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28:61" x14ac:dyDescent="0.25"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28:61" x14ac:dyDescent="0.25"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28:61" x14ac:dyDescent="0.25"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28:61" x14ac:dyDescent="0.25"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28:61" x14ac:dyDescent="0.25"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28:61" x14ac:dyDescent="0.25"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  <row r="49" spans="29:61" x14ac:dyDescent="0.25"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29:61" x14ac:dyDescent="0.25"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29:61" x14ac:dyDescent="0.25"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29:61" x14ac:dyDescent="0.25"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  <row r="53" spans="29:61" x14ac:dyDescent="0.25"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</row>
    <row r="54" spans="29:61" x14ac:dyDescent="0.25"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29:61" x14ac:dyDescent="0.25"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29:61" x14ac:dyDescent="0.25"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29:61" x14ac:dyDescent="0.25"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29:61" x14ac:dyDescent="0.25"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29:61" x14ac:dyDescent="0.25"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</row>
    <row r="60" spans="29:61" x14ac:dyDescent="0.25"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</row>
    <row r="61" spans="29:61" x14ac:dyDescent="0.25"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</row>
    <row r="62" spans="29:61" x14ac:dyDescent="0.25"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29:61" x14ac:dyDescent="0.25"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29:61" x14ac:dyDescent="0.25"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</row>
    <row r="65" spans="29:61" x14ac:dyDescent="0.25"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</row>
    <row r="66" spans="29:61" x14ac:dyDescent="0.25"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</row>
    <row r="67" spans="29:61" x14ac:dyDescent="0.25"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29:61" x14ac:dyDescent="0.25"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29:61" x14ac:dyDescent="0.25"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29:61" x14ac:dyDescent="0.25"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29:61" x14ac:dyDescent="0.25"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pans="29:61" x14ac:dyDescent="0.25"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</row>
    <row r="73" spans="29:61" x14ac:dyDescent="0.25"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</row>
    <row r="74" spans="29:61" x14ac:dyDescent="0.25"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</row>
    <row r="75" spans="29:61" x14ac:dyDescent="0.25"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</row>
    <row r="76" spans="29:61" x14ac:dyDescent="0.25"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29:61" x14ac:dyDescent="0.25"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29:61" x14ac:dyDescent="0.25"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</row>
    <row r="79" spans="29:61" x14ac:dyDescent="0.25"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</row>
    <row r="80" spans="29:61" x14ac:dyDescent="0.25"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</row>
    <row r="81" spans="29:61" x14ac:dyDescent="0.25"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</row>
    <row r="82" spans="29:61" x14ac:dyDescent="0.25"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29:61" x14ac:dyDescent="0.25"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29:61" x14ac:dyDescent="0.25"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29:61" x14ac:dyDescent="0.25"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29:61" x14ac:dyDescent="0.25"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</row>
    <row r="87" spans="29:61" x14ac:dyDescent="0.25"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</row>
    <row r="88" spans="29:61" x14ac:dyDescent="0.25"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</row>
    <row r="89" spans="29:61" x14ac:dyDescent="0.25"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</row>
    <row r="90" spans="29:61" x14ac:dyDescent="0.25"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</row>
    <row r="91" spans="29:61" x14ac:dyDescent="0.25"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29:61" x14ac:dyDescent="0.25"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29:61" x14ac:dyDescent="0.25"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29:61" x14ac:dyDescent="0.25"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</row>
    <row r="95" spans="29:61" x14ac:dyDescent="0.25"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</row>
    <row r="96" spans="29:61" x14ac:dyDescent="0.25"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</row>
    <row r="97" spans="29:61" x14ac:dyDescent="0.25"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</row>
    <row r="98" spans="29:61" x14ac:dyDescent="0.25"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</row>
    <row r="99" spans="29:61" x14ac:dyDescent="0.25"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</row>
    <row r="100" spans="29:61" x14ac:dyDescent="0.25"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29:61" x14ac:dyDescent="0.25"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29:61" x14ac:dyDescent="0.25"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29:61" x14ac:dyDescent="0.25"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29:61" x14ac:dyDescent="0.25"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29:61" x14ac:dyDescent="0.25"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29:61" x14ac:dyDescent="0.25"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29:61" x14ac:dyDescent="0.25"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29:61" x14ac:dyDescent="0.25"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29:61" x14ac:dyDescent="0.25"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29:61" x14ac:dyDescent="0.25"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29:61" x14ac:dyDescent="0.25"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</row>
    <row r="112" spans="29:61" x14ac:dyDescent="0.25"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29:61" x14ac:dyDescent="0.25"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</row>
    <row r="114" spans="29:61" x14ac:dyDescent="0.25"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</row>
    <row r="115" spans="29:61" x14ac:dyDescent="0.25"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29:61" x14ac:dyDescent="0.25"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29:61" x14ac:dyDescent="0.25"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</row>
    <row r="118" spans="29:61" x14ac:dyDescent="0.25"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</row>
    <row r="119" spans="29:61" x14ac:dyDescent="0.25"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29:61" x14ac:dyDescent="0.25"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</row>
    <row r="121" spans="29:61" x14ac:dyDescent="0.25"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</row>
    <row r="122" spans="29:61" x14ac:dyDescent="0.25"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</row>
    <row r="123" spans="29:61" x14ac:dyDescent="0.25"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</row>
    <row r="124" spans="29:61" x14ac:dyDescent="0.25"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29:61" x14ac:dyDescent="0.25"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</row>
    <row r="126" spans="29:61" x14ac:dyDescent="0.25"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</row>
    <row r="127" spans="29:61" x14ac:dyDescent="0.25"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</row>
    <row r="128" spans="29:61" x14ac:dyDescent="0.25"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</row>
    <row r="129" spans="29:61" x14ac:dyDescent="0.25"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</row>
    <row r="130" spans="29:61" x14ac:dyDescent="0.25"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</row>
    <row r="131" spans="29:61" x14ac:dyDescent="0.25"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29:61" x14ac:dyDescent="0.25"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29:61" x14ac:dyDescent="0.25"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29:61" x14ac:dyDescent="0.25"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29:61" x14ac:dyDescent="0.25"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</row>
    <row r="136" spans="29:61" x14ac:dyDescent="0.25"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</row>
    <row r="137" spans="29:61" x14ac:dyDescent="0.25"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</row>
    <row r="138" spans="29:61" x14ac:dyDescent="0.25"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</row>
    <row r="139" spans="29:61" x14ac:dyDescent="0.25"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29:61" x14ac:dyDescent="0.25"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29:61" x14ac:dyDescent="0.25"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29:61" x14ac:dyDescent="0.25"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29:61" x14ac:dyDescent="0.25"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</row>
    <row r="144" spans="29:61" x14ac:dyDescent="0.25"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Kirsan</dc:creator>
  <cp:lastModifiedBy>Emre Kirsan</cp:lastModifiedBy>
  <dcterms:created xsi:type="dcterms:W3CDTF">2019-02-20T07:45:46Z</dcterms:created>
  <dcterms:modified xsi:type="dcterms:W3CDTF">2019-02-20T07:47:47Z</dcterms:modified>
</cp:coreProperties>
</file>