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Eurofinas\Dünya_Finansman\"/>
    </mc:Choice>
  </mc:AlternateContent>
  <bookViews>
    <workbookView xWindow="-110" yWindow="-110" windowWidth="23250" windowHeight="12570" tabRatio="910"/>
  </bookViews>
  <sheets>
    <sheet name="Total" sheetId="24" r:id="rId1"/>
    <sheet name="Total (TR)" sheetId="57" r:id="rId2"/>
  </sheets>
  <definedNames>
    <definedName name="_xlnm._FilterDatabase" localSheetId="0" hidden="1">Total!$B$6:$O$16</definedName>
    <definedName name="df" localSheetId="1">#REF!</definedName>
    <definedName name="df">#REF!</definedName>
    <definedName name="giPeriodX" localSheetId="1">#REF!</definedName>
    <definedName name="giPeriodX">#REF!</definedName>
    <definedName name="gsFilename" localSheetId="1">#REF!</definedName>
    <definedName name="gsFilename">#REF!</definedName>
    <definedName name="gsOutputFilename" localSheetId="1">#REF!</definedName>
    <definedName name="gsOutputFilename">#REF!</definedName>
    <definedName name="gsPath" localSheetId="1">#REF!</definedName>
    <definedName name="gsPath">#REF!</definedName>
    <definedName name="_xlnm.Print_Area" localSheetId="0">Total!$B$1:$O$42</definedName>
    <definedName name="_xlnm.Print_Area" localSheetId="1">'Total (TR)'!$B$1:$O$42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57" l="1"/>
  <c r="D35" i="57"/>
  <c r="M18" i="57"/>
  <c r="L18" i="57"/>
  <c r="I18" i="57"/>
  <c r="H18" i="57"/>
  <c r="E18" i="57"/>
  <c r="D18" i="57"/>
  <c r="E35" i="24" l="1"/>
  <c r="D35" i="24"/>
  <c r="M18" i="24"/>
  <c r="L18" i="24"/>
  <c r="I18" i="24"/>
  <c r="H18" i="24"/>
  <c r="E18" i="24"/>
  <c r="D18" i="24"/>
  <c r="C11" i="24" l="1"/>
  <c r="C16" i="24"/>
  <c r="C7" i="24"/>
  <c r="C15" i="24"/>
  <c r="C10" i="24"/>
  <c r="C9" i="24"/>
  <c r="C6" i="24"/>
  <c r="C8" i="24"/>
  <c r="C12" i="24"/>
  <c r="C13" i="24"/>
  <c r="C14" i="24"/>
  <c r="C33" i="57" l="1"/>
  <c r="C25" i="57"/>
  <c r="C32" i="57"/>
  <c r="C27" i="57"/>
  <c r="C26" i="57"/>
  <c r="C23" i="57"/>
  <c r="C24" i="57"/>
  <c r="C30" i="57"/>
  <c r="C31" i="57"/>
  <c r="C29" i="57"/>
  <c r="C28" i="57"/>
  <c r="C16" i="57"/>
  <c r="C8" i="57"/>
  <c r="C15" i="57"/>
  <c r="C10" i="57"/>
  <c r="C9" i="57"/>
  <c r="C6" i="57"/>
  <c r="C7" i="57"/>
  <c r="C13" i="57"/>
  <c r="C12" i="57"/>
  <c r="C14" i="57"/>
  <c r="C11" i="57"/>
  <c r="C31" i="24"/>
  <c r="C25" i="24"/>
  <c r="C30" i="24"/>
  <c r="C27" i="24"/>
  <c r="C32" i="24"/>
  <c r="C28" i="24"/>
  <c r="C33" i="24"/>
  <c r="C24" i="24"/>
  <c r="C29" i="24"/>
  <c r="C23" i="24"/>
  <c r="C26" i="24"/>
</calcChain>
</file>

<file path=xl/sharedStrings.xml><?xml version="1.0" encoding="utf-8"?>
<sst xmlns="http://schemas.openxmlformats.org/spreadsheetml/2006/main" count="162" uniqueCount="60">
  <si>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</si>
  <si>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</si>
  <si>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</si>
  <si>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</si>
  <si>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</si>
  <si>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</si>
  <si>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</si>
  <si>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</si>
  <si>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</si>
  <si>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</si>
  <si>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</si>
  <si>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</si>
  <si>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</si>
  <si>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</si>
  <si>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% change adjusted for exchange rate impact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</si>
  <si>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</si>
  <si>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</si>
  <si>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</si>
  <si>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</si>
  <si>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</si>
  <si>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</si>
  <si>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</si>
  <si>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</si>
  <si>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</si>
  <si>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</si>
  <si>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</si>
  <si>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</si>
  <si>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</si>
  <si>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</si>
  <si>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</si>
  <si>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İngiltere</t>
  </si>
  <si>
    <t>Almanya</t>
  </si>
  <si>
    <t>Italya</t>
  </si>
  <si>
    <t>İspanya</t>
  </si>
  <si>
    <t>Fransa</t>
  </si>
  <si>
    <t>Belçika</t>
  </si>
  <si>
    <t>Norveç</t>
  </si>
  <si>
    <t>Portekiz</t>
  </si>
  <si>
    <t>Türkiye</t>
  </si>
  <si>
    <t>Danimarka</t>
  </si>
  <si>
    <t>Çek Cumhuriyeti</t>
  </si>
  <si>
    <t>1. TÜKETİCİ FİNANSMANI KREDİLERİ</t>
  </si>
  <si>
    <t>Toplam Tüketici Kredileri</t>
  </si>
  <si>
    <t>% büyüme</t>
  </si>
  <si>
    <t>% kur etkisi dahil büyüme</t>
  </si>
  <si>
    <t>TOPLAM</t>
  </si>
  <si>
    <t>Q1 2022</t>
  </si>
  <si>
    <t>Q1 2021</t>
  </si>
  <si>
    <t>Q2 2022</t>
  </si>
  <si>
    <t>Q2 2021</t>
  </si>
  <si>
    <t>Q3 2022</t>
  </si>
  <si>
    <t>Q3 2021</t>
  </si>
  <si>
    <t>Q4 2022</t>
  </si>
  <si>
    <t>Q4 2021</t>
  </si>
  <si>
    <t>New credit granted reported for Portugal from Q4 2021 onwards includes contracts that were cancelled</t>
  </si>
  <si>
    <t>Figures in italics are estimates</t>
  </si>
  <si>
    <t>Exchange rates are extracted from Eurostat</t>
  </si>
  <si>
    <t>İtalik harflerle yazıln rakamsal veriler tahminidir.</t>
  </si>
  <si>
    <t>Döviz kurları Eurostat'tan alınmıştır.</t>
  </si>
  <si>
    <t>İspanya'da toplam tüketici kredisi Q3 2019'dan itibaren tüketici araç finansmanını içermiyor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</si>
</sst>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medium">
        <color rgb="FF376FC9"/>
      </left>
      <right/>
      <top style="medium">
        <color rgb="FF376FC9"/>
      </top>
      <bottom/>
      <diagonal/>
    </border>
    <border>
      <left/>
      <right/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 style="thin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thin">
        <color rgb="FF376FC9"/>
      </left>
      <right/>
      <top style="medium">
        <color rgb="FF376FC9"/>
      </top>
      <bottom style="medium">
        <color rgb="FF376FC9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2" borderId="8" xfId="6" applyNumberFormat="1" applyFont="1" applyFill="1" applyBorder="1"/>
    <xf numFmtId="165" fontId="10" fillId="0" borderId="24" xfId="6" applyNumberFormat="1" applyFont="1" applyBorder="1"/>
    <xf numFmtId="165" fontId="10" fillId="2" borderId="24" xfId="6" applyNumberFormat="1" applyFont="1" applyFill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9" xfId="6" applyNumberFormat="1" applyFont="1" applyBorder="1"/>
    <xf numFmtId="165" fontId="9" fillId="0" borderId="15" xfId="6" applyNumberFormat="1" applyFont="1" applyBorder="1"/>
    <xf numFmtId="164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30" xfId="0" applyFont="1" applyBorder="1"/>
    <xf numFmtId="164" fontId="10" fillId="0" borderId="30" xfId="0" applyNumberFormat="1" applyFont="1" applyBorder="1"/>
    <xf numFmtId="164" fontId="11" fillId="0" borderId="30" xfId="0" applyNumberFormat="1" applyFont="1" applyBorder="1"/>
    <xf numFmtId="165" fontId="11" fillId="0" borderId="30" xfId="6" applyNumberFormat="1" applyFont="1" applyBorder="1"/>
    <xf numFmtId="0" fontId="0" fillId="0" borderId="32" xfId="0" applyBorder="1"/>
    <xf numFmtId="165" fontId="9" fillId="0" borderId="33" xfId="6" applyNumberFormat="1" applyFont="1" applyBorder="1"/>
    <xf numFmtId="165" fontId="9" fillId="0" borderId="34" xfId="6" applyNumberFormat="1" applyFont="1" applyBorder="1" applyAlignment="1">
      <alignment vertical="center"/>
    </xf>
    <xf numFmtId="164" fontId="9" fillId="0" borderId="35" xfId="0" applyNumberFormat="1" applyFont="1" applyBorder="1"/>
    <xf numFmtId="0" fontId="9" fillId="0" borderId="36" xfId="0" applyFont="1" applyBorder="1" applyAlignment="1">
      <alignment horizontal="left" vertical="center"/>
    </xf>
    <xf numFmtId="0" fontId="10" fillId="2" borderId="37" xfId="0" applyFont="1" applyFill="1" applyBorder="1"/>
    <xf numFmtId="0" fontId="10" fillId="0" borderId="37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41" xfId="0" applyNumberFormat="1" applyFont="1" applyBorder="1"/>
    <xf numFmtId="164" fontId="10" fillId="2" borderId="41" xfId="0" applyNumberFormat="1" applyFont="1" applyFill="1" applyBorder="1"/>
    <xf numFmtId="0" fontId="19" fillId="0" borderId="0" xfId="0" applyFont="1"/>
    <xf numFmtId="164" fontId="10" fillId="0" borderId="43" xfId="0" applyNumberFormat="1" applyFont="1" applyBorder="1"/>
    <xf numFmtId="164" fontId="10" fillId="2" borderId="43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4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164" fontId="10" fillId="0" borderId="49" xfId="0" applyNumberFormat="1" applyFont="1" applyBorder="1"/>
    <xf numFmtId="164" fontId="10" fillId="0" borderId="50" xfId="0" applyNumberFormat="1" applyFont="1" applyFill="1" applyBorder="1"/>
    <xf numFmtId="164" fontId="10" fillId="2" borderId="49" xfId="0" applyNumberFormat="1" applyFont="1" applyFill="1" applyBorder="1"/>
    <xf numFmtId="164" fontId="10" fillId="2" borderId="50" xfId="0" applyNumberFormat="1" applyFont="1" applyFill="1" applyBorder="1"/>
    <xf numFmtId="164" fontId="21" fillId="0" borderId="49" xfId="0" applyNumberFormat="1" applyFont="1" applyBorder="1"/>
    <xf numFmtId="164" fontId="21" fillId="0" borderId="50" xfId="0" applyNumberFormat="1" applyFont="1" applyFill="1" applyBorder="1"/>
    <xf numFmtId="164" fontId="10" fillId="2" borderId="51" xfId="0" applyNumberFormat="1" applyFont="1" applyFill="1" applyBorder="1"/>
    <xf numFmtId="164" fontId="10" fillId="2" borderId="52" xfId="0" applyNumberFormat="1" applyFont="1" applyFill="1" applyBorder="1"/>
    <xf numFmtId="164" fontId="10" fillId="2" borderId="53" xfId="0" applyNumberFormat="1" applyFont="1" applyFill="1" applyBorder="1"/>
    <xf numFmtId="164" fontId="10" fillId="0" borderId="50" xfId="0" applyNumberFormat="1" applyFont="1" applyBorder="1"/>
    <xf numFmtId="0" fontId="23" fillId="2" borderId="0" xfId="0" applyFont="1" applyFill="1"/>
    <xf numFmtId="164" fontId="22" fillId="2" borderId="50" xfId="0" applyNumberFormat="1" applyFont="1" applyFill="1" applyBorder="1"/>
    <xf numFmtId="0" fontId="10" fillId="2" borderId="37" xfId="0" applyFont="1" applyFill="1" applyBorder="1" applyAlignment="1">
      <alignment horizontal="center"/>
    </xf>
    <xf numFmtId="164" fontId="20" fillId="2" borderId="37" xfId="0" applyNumberFormat="1" applyFont="1" applyFill="1" applyBorder="1"/>
    <xf numFmtId="0" fontId="10" fillId="0" borderId="37" xfId="0" applyFont="1" applyFill="1" applyBorder="1" applyAlignment="1">
      <alignment horizontal="center"/>
    </xf>
    <xf numFmtId="164" fontId="10" fillId="0" borderId="37" xfId="0" applyNumberFormat="1" applyFont="1" applyFill="1" applyBorder="1"/>
    <xf numFmtId="0" fontId="24" fillId="0" borderId="37" xfId="0" applyFont="1" applyFill="1" applyBorder="1" applyAlignment="1">
      <alignment horizontal="center"/>
    </xf>
    <xf numFmtId="164" fontId="24" fillId="0" borderId="37" xfId="0" applyNumberFormat="1" applyFont="1" applyFill="1" applyBorder="1"/>
    <xf numFmtId="0" fontId="10" fillId="0" borderId="39" xfId="0" applyFont="1" applyFill="1" applyBorder="1" applyAlignment="1">
      <alignment horizontal="center"/>
    </xf>
    <xf numFmtId="164" fontId="10" fillId="0" borderId="39" xfId="0" applyNumberFormat="1" applyFont="1" applyFill="1" applyBorder="1"/>
    <xf numFmtId="164" fontId="22" fillId="2" borderId="9" xfId="0" applyNumberFormat="1" applyFont="1" applyFill="1" applyBorder="1"/>
    <xf numFmtId="164" fontId="22" fillId="2" borderId="0" xfId="0" applyNumberFormat="1" applyFont="1" applyFill="1"/>
    <xf numFmtId="164" fontId="22" fillId="2" borderId="17" xfId="0" applyNumberFormat="1" applyFont="1" applyFill="1" applyBorder="1"/>
    <xf numFmtId="165" fontId="22" fillId="2" borderId="18" xfId="6" applyNumberFormat="1" applyFont="1" applyFill="1" applyBorder="1"/>
    <xf numFmtId="165" fontId="22" fillId="2" borderId="0" xfId="6" applyNumberFormat="1" applyFont="1" applyFill="1"/>
    <xf numFmtId="164" fontId="22" fillId="2" borderId="43" xfId="0" applyNumberFormat="1" applyFont="1" applyFill="1" applyBorder="1"/>
    <xf numFmtId="165" fontId="22" fillId="2" borderId="0" xfId="6" applyNumberFormat="1" applyFont="1" applyFill="1" applyBorder="1"/>
    <xf numFmtId="164" fontId="22" fillId="2" borderId="41" xfId="0" applyNumberFormat="1" applyFont="1" applyFill="1" applyBorder="1"/>
    <xf numFmtId="165" fontId="22" fillId="2" borderId="10" xfId="6" applyNumberFormat="1" applyFont="1" applyFill="1" applyBorder="1"/>
    <xf numFmtId="0" fontId="25" fillId="0" borderId="0" xfId="0" applyFont="1"/>
    <xf numFmtId="0" fontId="25" fillId="2" borderId="0" xfId="0" applyFont="1" applyFill="1"/>
    <xf numFmtId="0" fontId="26" fillId="2" borderId="0" xfId="0" applyFont="1" applyFill="1"/>
    <xf numFmtId="0" fontId="26" fillId="0" borderId="0" xfId="0" applyFont="1"/>
    <xf numFmtId="0" fontId="3" fillId="0" borderId="2" xfId="8" applyFont="1" applyBorder="1" applyAlignment="1">
      <alignment horizontal="center" vertical="center" wrapText="1"/>
    </xf>
    <xf numFmtId="0" fontId="3" fillId="0" borderId="15" xfId="8" applyFont="1" applyBorder="1" applyAlignment="1">
      <alignment horizontal="center" vertical="center" wrapText="1"/>
    </xf>
    <xf numFmtId="0" fontId="27" fillId="2" borderId="0" xfId="0" applyFont="1" applyFill="1"/>
    <xf numFmtId="0" fontId="28" fillId="0" borderId="0" xfId="0" applyFont="1"/>
    <xf numFmtId="0" fontId="29" fillId="2" borderId="37" xfId="0" applyFont="1" applyFill="1" applyBorder="1"/>
    <xf numFmtId="164" fontId="29" fillId="2" borderId="25" xfId="0" applyNumberFormat="1" applyFont="1" applyFill="1" applyBorder="1"/>
    <xf numFmtId="165" fontId="29" fillId="2" borderId="8" xfId="6" applyNumberFormat="1" applyFont="1" applyFill="1" applyBorder="1"/>
    <xf numFmtId="165" fontId="29" fillId="2" borderId="24" xfId="6" applyNumberFormat="1" applyFont="1" applyFill="1" applyBorder="1"/>
    <xf numFmtId="0" fontId="30" fillId="0" borderId="0" xfId="0" applyFont="1"/>
    <xf numFmtId="0" fontId="31" fillId="0" borderId="0" xfId="0" applyFont="1"/>
    <xf numFmtId="164" fontId="24" fillId="2" borderId="25" xfId="0" applyNumberFormat="1" applyFont="1" applyFill="1" applyBorder="1"/>
    <xf numFmtId="165" fontId="24" fillId="2" borderId="8" xfId="6" applyNumberFormat="1" applyFont="1" applyFill="1" applyBorder="1"/>
    <xf numFmtId="165" fontId="24" fillId="2" borderId="24" xfId="6" applyNumberFormat="1" applyFont="1" applyFill="1" applyBorder="1"/>
    <xf numFmtId="0" fontId="27" fillId="0" borderId="0" xfId="0" applyFont="1"/>
    <xf numFmtId="0" fontId="32" fillId="0" borderId="0" xfId="0" applyFont="1"/>
    <xf numFmtId="164" fontId="29" fillId="2" borderId="21" xfId="0" applyNumberFormat="1" applyFont="1" applyFill="1" applyBorder="1"/>
    <xf numFmtId="0" fontId="24" fillId="0" borderId="37" xfId="0" applyFont="1" applyBorder="1"/>
    <xf numFmtId="164" fontId="24" fillId="2" borderId="21" xfId="0" applyNumberFormat="1" applyFont="1" applyFill="1" applyBorder="1"/>
    <xf numFmtId="0" fontId="3" fillId="0" borderId="46" xfId="0" applyFont="1" applyBorder="1" applyAlignment="1">
      <alignment horizontal="center" vertical="center" wrapText="1"/>
    </xf>
    <xf numFmtId="0" fontId="0" fillId="0" borderId="0" xfId="0" applyBorder="1"/>
    <xf numFmtId="165" fontId="10" fillId="2" borderId="57" xfId="6" applyNumberFormat="1" applyFont="1" applyFill="1" applyBorder="1"/>
    <xf numFmtId="165" fontId="10" fillId="2" borderId="58" xfId="6" applyNumberFormat="1" applyFont="1" applyFill="1" applyBorder="1"/>
    <xf numFmtId="0" fontId="3" fillId="0" borderId="60" xfId="0" applyFont="1" applyBorder="1" applyAlignment="1">
      <alignment horizontal="center" vertical="center" wrapText="1"/>
    </xf>
    <xf numFmtId="0" fontId="3" fillId="0" borderId="59" xfId="8" applyFont="1" applyBorder="1" applyAlignment="1">
      <alignment horizontal="center" vertical="center" wrapText="1"/>
    </xf>
    <xf numFmtId="0" fontId="3" fillId="0" borderId="60" xfId="8" applyFont="1" applyBorder="1" applyAlignment="1">
      <alignment horizontal="center" vertical="center" wrapText="1"/>
    </xf>
    <xf numFmtId="164" fontId="29" fillId="2" borderId="47" xfId="0" applyNumberFormat="1" applyFont="1" applyFill="1" applyBorder="1"/>
    <xf numFmtId="164" fontId="29" fillId="2" borderId="48" xfId="0" applyNumberFormat="1" applyFont="1" applyFill="1" applyBorder="1"/>
    <xf numFmtId="0" fontId="29" fillId="0" borderId="54" xfId="0" applyFont="1" applyBorder="1" applyAlignment="1">
      <alignment horizontal="center"/>
    </xf>
    <xf numFmtId="164" fontId="29" fillId="0" borderId="54" xfId="0" applyNumberFormat="1" applyFont="1" applyBorder="1"/>
    <xf numFmtId="164" fontId="20" fillId="2" borderId="25" xfId="0" applyNumberFormat="1" applyFont="1" applyFill="1" applyBorder="1"/>
    <xf numFmtId="164" fontId="20" fillId="0" borderId="25" xfId="0" applyNumberFormat="1" applyFont="1" applyBorder="1"/>
    <xf numFmtId="164" fontId="20" fillId="0" borderId="21" xfId="0" applyNumberFormat="1" applyFont="1" applyBorder="1"/>
    <xf numFmtId="165" fontId="20" fillId="2" borderId="8" xfId="6" applyNumberFormat="1" applyFont="1" applyFill="1" applyBorder="1"/>
    <xf numFmtId="165" fontId="20" fillId="2" borderId="24" xfId="6" applyNumberFormat="1" applyFont="1" applyFill="1" applyBorder="1"/>
    <xf numFmtId="165" fontId="20" fillId="0" borderId="8" xfId="6" applyNumberFormat="1" applyFont="1" applyBorder="1"/>
    <xf numFmtId="165" fontId="20" fillId="0" borderId="24" xfId="6" applyNumberFormat="1" applyFont="1" applyBorder="1"/>
    <xf numFmtId="0" fontId="1" fillId="0" borderId="0" xfId="0" applyFont="1" applyAlignment="1">
      <alignment horizontal="left"/>
    </xf>
    <xf numFmtId="164" fontId="9" fillId="3" borderId="1" xfId="0" applyNumberFormat="1" applyFont="1" applyFill="1" applyBorder="1"/>
    <xf numFmtId="164" fontId="9" fillId="3" borderId="35" xfId="0" applyNumberFormat="1" applyFont="1" applyFill="1" applyBorder="1"/>
    <xf numFmtId="164" fontId="33" fillId="0" borderId="0" xfId="0" applyNumberFormat="1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8" xfId="0" applyNumberFormat="1" applyFont="1" applyBorder="1" applyAlignment="1">
      <alignment horizontal="center" vertical="center"/>
    </xf>
    <xf numFmtId="167" fontId="4" fillId="0" borderId="39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1" fillId="0" borderId="39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164" fontId="9" fillId="0" borderId="1" xfId="0" applyNumberFormat="1" applyFont="1" applyFill="1" applyBorder="1"/>
    <xf numFmtId="164" fontId="9" fillId="0" borderId="35" xfId="0" applyNumberFormat="1" applyFont="1" applyFill="1" applyBorder="1"/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80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76269336"/>
        <c:axId val="188804136"/>
      </c:barChart>
      <c:catAx>
        <c:axId val="1762693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80413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8880413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626933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30464"/>
        <c:axId val="189430848"/>
      </c:barChart>
      <c:catAx>
        <c:axId val="189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3084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390525</xdr:colOff>
      <xdr:row>24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413500"/>
          <a:ext cx="13234761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676275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0</xdr:colOff>
      <xdr:row>24</xdr:row>
      <xdr:rowOff>0</xdr:rowOff>
    </xdr:to>
    <xdr:grpSp>
      <xdr:nvGrpSpPr>
        <xdr:cNvPr id="4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413500"/>
          <a:ext cx="13234761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2"/>
  <sheetViews>
    <sheetView tabSelected="1" view="pageBreakPreview" topLeftCell="A16" zoomScale="70" zoomScaleNormal="70" zoomScaleSheetLayoutView="70" workbookViewId="0">
      <selection activeCell="E35" sqref="E35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71" t="s">
        <v>16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88"/>
      <c r="Q1" s="88"/>
      <c r="R1" s="88"/>
      <c r="S1" s="88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8" x14ac:dyDescent="0.4">
      <c r="B2" s="86"/>
      <c r="C2" s="91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Q2" s="81"/>
    </row>
    <row r="3" spans="1:36" ht="13" thickBot="1" x14ac:dyDescent="0.3"/>
    <row r="4" spans="1:36" ht="33.75" customHeight="1" thickBot="1" x14ac:dyDescent="0.3">
      <c r="B4" s="175" t="s">
        <v>0</v>
      </c>
      <c r="C4" s="92"/>
      <c r="D4" s="177" t="s">
        <v>15</v>
      </c>
      <c r="E4" s="178"/>
      <c r="F4" s="178"/>
      <c r="G4" s="178"/>
      <c r="H4" s="177" t="s">
        <v>15</v>
      </c>
      <c r="I4" s="178"/>
      <c r="J4" s="178"/>
      <c r="K4" s="178"/>
      <c r="L4" s="177" t="s">
        <v>15</v>
      </c>
      <c r="M4" s="178"/>
      <c r="N4" s="178"/>
      <c r="O4" s="179"/>
    </row>
    <row r="5" spans="1:36" ht="61.15" customHeight="1" thickBot="1" x14ac:dyDescent="0.3">
      <c r="B5" s="176"/>
      <c r="C5" s="93"/>
      <c r="D5" s="1" t="s">
        <v>46</v>
      </c>
      <c r="E5" s="12" t="s">
        <v>47</v>
      </c>
      <c r="F5" s="2" t="s">
        <v>8</v>
      </c>
      <c r="G5" s="75" t="s">
        <v>14</v>
      </c>
      <c r="H5" s="1" t="s">
        <v>48</v>
      </c>
      <c r="I5" s="12" t="s">
        <v>49</v>
      </c>
      <c r="J5" s="2" t="s">
        <v>8</v>
      </c>
      <c r="K5" s="75" t="s">
        <v>14</v>
      </c>
      <c r="L5" s="1" t="s">
        <v>50</v>
      </c>
      <c r="M5" s="12" t="s">
        <v>51</v>
      </c>
      <c r="N5" s="2" t="s">
        <v>8</v>
      </c>
      <c r="O5" s="18" t="s">
        <v>14</v>
      </c>
      <c r="R5" s="89" t="s">
        <v>13</v>
      </c>
    </row>
    <row r="6" spans="1:36" ht="15.5" x14ac:dyDescent="0.35">
      <c r="A6" s="127">
        <v>1</v>
      </c>
      <c r="B6" s="49" t="s">
        <v>12</v>
      </c>
      <c r="C6" s="106" t="str">
        <f t="shared" ref="C6:C16" si="0">VLOOKUP(B6,$P$31:$Q$41,2,0)</f>
        <v>United Kingdom</v>
      </c>
      <c r="D6" s="32">
        <v>33196.6</v>
      </c>
      <c r="E6" s="33">
        <v>23448.1</v>
      </c>
      <c r="F6" s="34">
        <v>0.41599999999999998</v>
      </c>
      <c r="G6" s="46">
        <v>0.35399999999999998</v>
      </c>
      <c r="H6" s="78">
        <v>34436.300000000003</v>
      </c>
      <c r="I6" s="33">
        <v>29105.599999999999</v>
      </c>
      <c r="J6" s="34">
        <v>0.183</v>
      </c>
      <c r="K6" s="46">
        <v>0.16500000000000001</v>
      </c>
      <c r="L6" s="78">
        <v>33767.699999999997</v>
      </c>
      <c r="M6" s="33">
        <v>30693.8</v>
      </c>
      <c r="N6" s="34">
        <v>0.1</v>
      </c>
      <c r="O6" s="35">
        <v>0.10100000000000001</v>
      </c>
      <c r="P6" s="9"/>
    </row>
    <row r="7" spans="1:36" ht="15.5" x14ac:dyDescent="0.35">
      <c r="A7" s="127">
        <v>2</v>
      </c>
      <c r="B7" s="50" t="s">
        <v>2</v>
      </c>
      <c r="C7" s="107" t="str">
        <f t="shared" si="0"/>
        <v>Germany</v>
      </c>
      <c r="D7" s="27">
        <v>14380</v>
      </c>
      <c r="E7" s="26">
        <v>12167.5</v>
      </c>
      <c r="F7" s="31">
        <v>0.182</v>
      </c>
      <c r="G7" s="47">
        <v>0.182</v>
      </c>
      <c r="H7" s="82">
        <v>15039</v>
      </c>
      <c r="I7" s="26">
        <v>13314.2</v>
      </c>
      <c r="J7" s="31">
        <v>0.13</v>
      </c>
      <c r="K7" s="84">
        <v>0.13</v>
      </c>
      <c r="L7" s="79">
        <v>14499.8</v>
      </c>
      <c r="M7" s="26">
        <v>14536.1</v>
      </c>
      <c r="N7" s="31">
        <v>-3.0000000000000001E-3</v>
      </c>
      <c r="O7" s="15">
        <v>-3.0000000000000001E-3</v>
      </c>
      <c r="P7" s="9"/>
    </row>
    <row r="8" spans="1:36" s="41" customFormat="1" ht="15.5" x14ac:dyDescent="0.35">
      <c r="A8" s="128">
        <v>3</v>
      </c>
      <c r="B8" s="51" t="s">
        <v>5</v>
      </c>
      <c r="C8" s="101" t="str">
        <f t="shared" si="0"/>
        <v>Italy</v>
      </c>
      <c r="D8" s="36">
        <v>13053.6</v>
      </c>
      <c r="E8" s="37">
        <v>11095</v>
      </c>
      <c r="F8" s="38">
        <v>0.17699999999999999</v>
      </c>
      <c r="G8" s="48">
        <v>0.17699999999999999</v>
      </c>
      <c r="H8" s="83">
        <v>14008</v>
      </c>
      <c r="I8" s="37">
        <v>12185</v>
      </c>
      <c r="J8" s="38">
        <v>0.15</v>
      </c>
      <c r="K8" s="85">
        <v>0.15</v>
      </c>
      <c r="L8" s="80">
        <v>12408.7</v>
      </c>
      <c r="M8" s="37">
        <v>11487.9</v>
      </c>
      <c r="N8" s="38">
        <v>0.08</v>
      </c>
      <c r="O8" s="39">
        <v>0.08</v>
      </c>
      <c r="P8" s="40"/>
    </row>
    <row r="9" spans="1:36" ht="15.5" x14ac:dyDescent="0.35">
      <c r="A9" s="127">
        <v>4</v>
      </c>
      <c r="B9" s="50" t="s">
        <v>4</v>
      </c>
      <c r="C9" s="107" t="str">
        <f t="shared" si="0"/>
        <v>France</v>
      </c>
      <c r="D9" s="27">
        <v>9285.5</v>
      </c>
      <c r="E9" s="26">
        <v>8468.4</v>
      </c>
      <c r="F9" s="31">
        <v>9.6000000000000002E-2</v>
      </c>
      <c r="G9" s="47">
        <v>9.6000000000000002E-2</v>
      </c>
      <c r="H9" s="82">
        <v>10143.799999999999</v>
      </c>
      <c r="I9" s="26">
        <v>8905.7999999999993</v>
      </c>
      <c r="J9" s="31">
        <v>0.13900000000000001</v>
      </c>
      <c r="K9" s="84">
        <v>0.13900000000000001</v>
      </c>
      <c r="L9" s="79">
        <v>9799.5</v>
      </c>
      <c r="M9" s="26">
        <v>9031.4</v>
      </c>
      <c r="N9" s="31">
        <v>8.5000000000000006E-2</v>
      </c>
      <c r="O9" s="15">
        <v>8.5000000000000006E-2</v>
      </c>
      <c r="P9" s="9"/>
    </row>
    <row r="10" spans="1:36" s="41" customFormat="1" ht="15.5" x14ac:dyDescent="0.35">
      <c r="A10" s="127">
        <v>5</v>
      </c>
      <c r="B10" s="51" t="s">
        <v>3</v>
      </c>
      <c r="C10" s="101" t="str">
        <f t="shared" si="0"/>
        <v>Spain</v>
      </c>
      <c r="D10" s="36">
        <v>5965.8</v>
      </c>
      <c r="E10" s="37">
        <v>4821.7</v>
      </c>
      <c r="F10" s="38">
        <v>0.23699999999999999</v>
      </c>
      <c r="G10" s="48">
        <v>0.23699999999999999</v>
      </c>
      <c r="H10" s="83">
        <v>6799.2</v>
      </c>
      <c r="I10" s="37">
        <v>5374.9</v>
      </c>
      <c r="J10" s="38">
        <v>0.26500000000000001</v>
      </c>
      <c r="K10" s="85">
        <v>0.26500000000000001</v>
      </c>
      <c r="L10" s="80">
        <v>6842.5</v>
      </c>
      <c r="M10" s="37">
        <v>5539.4</v>
      </c>
      <c r="N10" s="38">
        <v>0.23499999999999999</v>
      </c>
      <c r="O10" s="39">
        <v>0.23499999999999999</v>
      </c>
      <c r="P10" s="40"/>
      <c r="Q10" s="90"/>
    </row>
    <row r="11" spans="1:36" ht="15.5" x14ac:dyDescent="0.35">
      <c r="A11" s="128">
        <v>6</v>
      </c>
      <c r="B11" s="50" t="s">
        <v>9</v>
      </c>
      <c r="C11" s="107" t="str">
        <f t="shared" si="0"/>
        <v>Belgium</v>
      </c>
      <c r="D11" s="27">
        <v>2734.8</v>
      </c>
      <c r="E11" s="26">
        <v>2659</v>
      </c>
      <c r="F11" s="31">
        <v>2.9000000000000001E-2</v>
      </c>
      <c r="G11" s="47">
        <v>2.9000000000000001E-2</v>
      </c>
      <c r="H11" s="82">
        <v>2744.6</v>
      </c>
      <c r="I11" s="26">
        <v>2616</v>
      </c>
      <c r="J11" s="31">
        <v>4.9000000000000002E-2</v>
      </c>
      <c r="K11" s="84">
        <v>4.9000000000000002E-2</v>
      </c>
      <c r="L11" s="79">
        <v>2638.4</v>
      </c>
      <c r="M11" s="26">
        <v>2393.9</v>
      </c>
      <c r="N11" s="31">
        <v>0.10199999999999999</v>
      </c>
      <c r="O11" s="15">
        <v>0.10199999999999999</v>
      </c>
      <c r="P11" s="11"/>
      <c r="Q11" s="11"/>
      <c r="R11" s="11"/>
      <c r="S11" s="11"/>
    </row>
    <row r="12" spans="1:36" s="41" customFormat="1" ht="15.5" x14ac:dyDescent="0.35">
      <c r="A12" s="127">
        <v>7</v>
      </c>
      <c r="B12" s="51" t="s">
        <v>6</v>
      </c>
      <c r="C12" s="101" t="str">
        <f t="shared" si="0"/>
        <v>Norway</v>
      </c>
      <c r="D12" s="36">
        <v>1921.9</v>
      </c>
      <c r="E12" s="37">
        <v>1454.6</v>
      </c>
      <c r="F12" s="38">
        <v>0.32100000000000001</v>
      </c>
      <c r="G12" s="48">
        <v>0.27800000000000002</v>
      </c>
      <c r="H12" s="83">
        <v>2027.2</v>
      </c>
      <c r="I12" s="37">
        <v>1769.6</v>
      </c>
      <c r="J12" s="38">
        <v>0.14599999999999999</v>
      </c>
      <c r="K12" s="85">
        <v>0.13900000000000001</v>
      </c>
      <c r="L12" s="80">
        <v>2033.8</v>
      </c>
      <c r="M12" s="37">
        <v>1971.2</v>
      </c>
      <c r="N12" s="38">
        <v>3.2000000000000001E-2</v>
      </c>
      <c r="O12" s="39">
        <v>5.0000000000000001E-3</v>
      </c>
      <c r="P12" s="40"/>
    </row>
    <row r="13" spans="1:36" ht="15.5" x14ac:dyDescent="0.35">
      <c r="A13" s="127">
        <v>8</v>
      </c>
      <c r="B13" s="50" t="s">
        <v>7</v>
      </c>
      <c r="C13" s="107" t="str">
        <f t="shared" si="0"/>
        <v>Portugal</v>
      </c>
      <c r="D13" s="27">
        <v>1622.4</v>
      </c>
      <c r="E13" s="26">
        <v>1066.2</v>
      </c>
      <c r="F13" s="31">
        <v>0.52200000000000002</v>
      </c>
      <c r="G13" s="47">
        <v>0.52200000000000002</v>
      </c>
      <c r="H13" s="82">
        <v>1748.6</v>
      </c>
      <c r="I13" s="26">
        <v>1340.8</v>
      </c>
      <c r="J13" s="31">
        <v>0.30399999999999999</v>
      </c>
      <c r="K13" s="84">
        <v>0.30399999999999999</v>
      </c>
      <c r="L13" s="79">
        <v>1858.7</v>
      </c>
      <c r="M13" s="26">
        <v>1432.2</v>
      </c>
      <c r="N13" s="31">
        <v>0.29799999999999999</v>
      </c>
      <c r="O13" s="15">
        <v>0.29799999999999999</v>
      </c>
      <c r="P13" s="9"/>
    </row>
    <row r="14" spans="1:36" s="133" customFormat="1" ht="15.5" x14ac:dyDescent="0.35">
      <c r="A14" s="129">
        <v>9</v>
      </c>
      <c r="B14" s="118" t="s">
        <v>18</v>
      </c>
      <c r="C14" s="109" t="str">
        <f t="shared" si="0"/>
        <v>Turkey</v>
      </c>
      <c r="D14" s="119">
        <v>1062.7</v>
      </c>
      <c r="E14" s="120">
        <v>1367.4</v>
      </c>
      <c r="F14" s="121">
        <v>-0.223</v>
      </c>
      <c r="G14" s="122">
        <v>0.36599999999999999</v>
      </c>
      <c r="H14" s="123">
        <v>1396.6</v>
      </c>
      <c r="I14" s="120">
        <v>1310</v>
      </c>
      <c r="J14" s="121">
        <v>6.6000000000000003E-2</v>
      </c>
      <c r="K14" s="124">
        <v>0.77400000000000002</v>
      </c>
      <c r="L14" s="125">
        <v>845.3</v>
      </c>
      <c r="M14" s="120">
        <v>1091.4000000000001</v>
      </c>
      <c r="N14" s="121">
        <v>-0.22500000000000001</v>
      </c>
      <c r="O14" s="126">
        <v>0.39</v>
      </c>
    </row>
    <row r="15" spans="1:36" ht="15.5" x14ac:dyDescent="0.35">
      <c r="A15" s="127">
        <v>10</v>
      </c>
      <c r="B15" s="50" t="s">
        <v>11</v>
      </c>
      <c r="C15" s="107" t="str">
        <f t="shared" si="0"/>
        <v xml:space="preserve">Denmark </v>
      </c>
      <c r="D15" s="27">
        <v>790.4</v>
      </c>
      <c r="E15" s="26">
        <v>807.2</v>
      </c>
      <c r="F15" s="31">
        <v>-2.1000000000000001E-2</v>
      </c>
      <c r="G15" s="47">
        <v>-0.02</v>
      </c>
      <c r="H15" s="82">
        <v>1027.5999999999999</v>
      </c>
      <c r="I15" s="26">
        <v>947.8</v>
      </c>
      <c r="J15" s="31">
        <v>8.4000000000000005E-2</v>
      </c>
      <c r="K15" s="84">
        <v>8.5000000000000006E-2</v>
      </c>
      <c r="L15" s="79">
        <v>944.5</v>
      </c>
      <c r="M15" s="26">
        <v>907.8</v>
      </c>
      <c r="N15" s="31">
        <v>0.04</v>
      </c>
      <c r="O15" s="15">
        <v>4.1000000000000002E-2</v>
      </c>
      <c r="P15" s="9"/>
    </row>
    <row r="16" spans="1:36" s="41" customFormat="1" ht="16" thickBot="1" x14ac:dyDescent="0.4">
      <c r="A16" s="127">
        <v>11</v>
      </c>
      <c r="B16" s="51" t="s">
        <v>1</v>
      </c>
      <c r="C16" s="101" t="str">
        <f t="shared" si="0"/>
        <v>Czech Republic</v>
      </c>
      <c r="D16" s="36">
        <v>261.3</v>
      </c>
      <c r="E16" s="37">
        <v>196.2</v>
      </c>
      <c r="F16" s="38">
        <v>0.33200000000000002</v>
      </c>
      <c r="G16" s="48">
        <v>0.25900000000000001</v>
      </c>
      <c r="H16" s="83">
        <v>296.10000000000002</v>
      </c>
      <c r="I16" s="37">
        <v>255.2</v>
      </c>
      <c r="J16" s="38">
        <v>0.16</v>
      </c>
      <c r="K16" s="85">
        <v>0.115</v>
      </c>
      <c r="L16" s="80">
        <v>290</v>
      </c>
      <c r="M16" s="37">
        <v>261</v>
      </c>
      <c r="N16" s="38">
        <v>0.111</v>
      </c>
      <c r="O16" s="39">
        <v>7.0999999999999994E-2</v>
      </c>
      <c r="P16" s="40"/>
    </row>
    <row r="17" spans="1:34" s="9" customFormat="1" ht="16" thickBot="1" x14ac:dyDescent="0.4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" thickBot="1" x14ac:dyDescent="0.4">
      <c r="B18" s="20" t="s">
        <v>17</v>
      </c>
      <c r="C18" s="94"/>
      <c r="D18" s="186">
        <f>SUM(D6:D17)</f>
        <v>84274.999999999985</v>
      </c>
      <c r="E18" s="186">
        <f>SUM(E6:E17)</f>
        <v>67551.299999999988</v>
      </c>
      <c r="F18" s="53">
        <v>0.248</v>
      </c>
      <c r="G18" s="77">
        <v>0.23699999999999999</v>
      </c>
      <c r="H18" s="186">
        <f>SUM(H6:H17)</f>
        <v>89667.000000000029</v>
      </c>
      <c r="I18" s="186">
        <f>SUM(I6:I17)</f>
        <v>77124.900000000009</v>
      </c>
      <c r="J18" s="53">
        <v>0.16300000000000001</v>
      </c>
      <c r="K18" s="77">
        <v>0.16800000000000001</v>
      </c>
      <c r="L18" s="28">
        <f>SUM(L6:L17)</f>
        <v>85928.9</v>
      </c>
      <c r="M18" s="28">
        <f>SUM(M6:M17)</f>
        <v>79346.099999999977</v>
      </c>
      <c r="N18" s="53">
        <v>8.3000000000000004E-2</v>
      </c>
      <c r="O18" s="54">
        <v>9.0999999999999998E-2</v>
      </c>
    </row>
    <row r="19" spans="1:34" s="9" customFormat="1" ht="15.5" x14ac:dyDescent="0.35">
      <c r="B19" s="21"/>
      <c r="C19" s="21"/>
      <c r="D19" s="170"/>
      <c r="E19" s="57"/>
      <c r="F19" s="58"/>
      <c r="G19" s="58"/>
      <c r="H19" s="57"/>
      <c r="I19" s="57"/>
      <c r="J19" s="58"/>
      <c r="K19" s="58"/>
      <c r="L19" s="57"/>
      <c r="M19" s="57"/>
      <c r="N19" s="58"/>
      <c r="O19" s="58"/>
    </row>
    <row r="20" spans="1:34" ht="14.5" thickBot="1" x14ac:dyDescent="0.35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5">
      <c r="B21" s="173" t="s">
        <v>0</v>
      </c>
      <c r="C21" s="95"/>
      <c r="D21" s="180" t="s">
        <v>15</v>
      </c>
      <c r="E21" s="181"/>
      <c r="F21" s="181"/>
      <c r="G21" s="182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5">
      <c r="B22" s="174"/>
      <c r="C22" s="96"/>
      <c r="D22" s="76" t="s">
        <v>52</v>
      </c>
      <c r="E22" s="61" t="s">
        <v>53</v>
      </c>
      <c r="F22" s="62" t="s">
        <v>8</v>
      </c>
      <c r="G22" s="63" t="s">
        <v>14</v>
      </c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5" x14ac:dyDescent="0.35">
      <c r="A23" s="127">
        <v>1</v>
      </c>
      <c r="B23" s="73" t="s">
        <v>12</v>
      </c>
      <c r="C23" s="60" t="str">
        <f t="shared" ref="C23:C33" si="1">VLOOKUP(B23,$P$31:$Q$41,2,0)</f>
        <v>United Kingdom</v>
      </c>
      <c r="D23" s="60">
        <v>30630.1</v>
      </c>
      <c r="E23" s="42">
        <v>31668.3</v>
      </c>
      <c r="F23" s="151">
        <v>-3.3000000000000002E-2</v>
      </c>
      <c r="G23" s="152">
        <v>-8.0000000000000002E-3</v>
      </c>
      <c r="L23" s="13"/>
      <c r="M23" s="13"/>
      <c r="N23" s="13"/>
      <c r="O23" s="13"/>
      <c r="T23" s="6"/>
    </row>
    <row r="24" spans="1:34" ht="15.5" x14ac:dyDescent="0.35">
      <c r="A24" s="127">
        <v>2</v>
      </c>
      <c r="B24" s="74" t="s">
        <v>5</v>
      </c>
      <c r="C24" s="59" t="str">
        <f t="shared" si="1"/>
        <v>Italy</v>
      </c>
      <c r="D24" s="59">
        <v>12522</v>
      </c>
      <c r="E24" s="30">
        <v>12203.6</v>
      </c>
      <c r="F24" s="14">
        <v>2.5999999999999999E-2</v>
      </c>
      <c r="G24" s="44">
        <v>2.5999999999999999E-2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5" x14ac:dyDescent="0.35">
      <c r="A25" s="128">
        <v>3</v>
      </c>
      <c r="B25" s="73" t="s">
        <v>2</v>
      </c>
      <c r="C25" s="60" t="str">
        <f t="shared" si="1"/>
        <v>Germany</v>
      </c>
      <c r="D25" s="160">
        <v>12516.2</v>
      </c>
      <c r="E25" s="42">
        <v>11415.5</v>
      </c>
      <c r="F25" s="163">
        <v>9.6000000000000002E-2</v>
      </c>
      <c r="G25" s="164">
        <v>9.6000000000000002E-2</v>
      </c>
      <c r="L25" s="13"/>
      <c r="M25" s="13"/>
      <c r="N25" s="13"/>
      <c r="O25" s="13"/>
      <c r="T25" s="6"/>
      <c r="AD25" t="s">
        <v>13</v>
      </c>
    </row>
    <row r="26" spans="1:34" ht="15.5" x14ac:dyDescent="0.35">
      <c r="A26" s="127">
        <v>4</v>
      </c>
      <c r="B26" s="74" t="s">
        <v>4</v>
      </c>
      <c r="C26" s="59" t="str">
        <f t="shared" si="1"/>
        <v>France</v>
      </c>
      <c r="D26" s="161">
        <v>9765.4</v>
      </c>
      <c r="E26" s="162">
        <v>9837.2000000000007</v>
      </c>
      <c r="F26" s="165">
        <v>-7.0000000000000001E-3</v>
      </c>
      <c r="G26" s="166">
        <v>-7.0000000000000001E-3</v>
      </c>
      <c r="L26" s="13"/>
      <c r="M26" s="13"/>
      <c r="N26" s="13"/>
      <c r="O26" s="13"/>
      <c r="T26" s="6"/>
      <c r="AG26" t="s">
        <v>13</v>
      </c>
    </row>
    <row r="27" spans="1:34" ht="15.5" x14ac:dyDescent="0.35">
      <c r="A27" s="127">
        <v>5</v>
      </c>
      <c r="B27" s="73" t="s">
        <v>3</v>
      </c>
      <c r="C27" s="60" t="str">
        <f t="shared" si="1"/>
        <v>Spain</v>
      </c>
      <c r="D27" s="160">
        <v>7547.7</v>
      </c>
      <c r="E27" s="42">
        <v>6492.7</v>
      </c>
      <c r="F27" s="43">
        <v>0.16200000000000001</v>
      </c>
      <c r="G27" s="45">
        <v>0.16200000000000001</v>
      </c>
      <c r="L27" s="13"/>
      <c r="M27" s="13"/>
      <c r="N27" s="13"/>
      <c r="O27" s="13"/>
      <c r="T27" s="6"/>
    </row>
    <row r="28" spans="1:34" ht="15.5" x14ac:dyDescent="0.35">
      <c r="A28" s="128">
        <v>6</v>
      </c>
      <c r="B28" s="73" t="s">
        <v>9</v>
      </c>
      <c r="C28" s="59" t="str">
        <f t="shared" si="1"/>
        <v>Belgium</v>
      </c>
      <c r="D28" s="59">
        <v>2616.5</v>
      </c>
      <c r="E28" s="30">
        <v>2372.3000000000002</v>
      </c>
      <c r="F28" s="14">
        <v>0.10299999999999999</v>
      </c>
      <c r="G28" s="44">
        <v>0.10299999999999999</v>
      </c>
      <c r="L28" s="13"/>
      <c r="M28" s="13"/>
      <c r="N28" s="13"/>
      <c r="O28" s="13"/>
    </row>
    <row r="29" spans="1:34" s="139" customFormat="1" ht="15.5" x14ac:dyDescent="0.35">
      <c r="A29" s="134">
        <v>7</v>
      </c>
      <c r="B29" s="135" t="s">
        <v>6</v>
      </c>
      <c r="C29" s="136" t="str">
        <f t="shared" si="1"/>
        <v>Norway</v>
      </c>
      <c r="D29" s="136">
        <v>2119.6999999999998</v>
      </c>
      <c r="E29" s="146">
        <v>1829.2</v>
      </c>
      <c r="F29" s="137">
        <v>0.159</v>
      </c>
      <c r="G29" s="138">
        <v>0.20699999999999999</v>
      </c>
      <c r="L29" s="140"/>
      <c r="M29" s="140"/>
      <c r="N29" s="140"/>
      <c r="O29" s="140"/>
    </row>
    <row r="30" spans="1:34" ht="15.5" x14ac:dyDescent="0.35">
      <c r="A30" s="127">
        <v>8</v>
      </c>
      <c r="B30" s="74" t="s">
        <v>7</v>
      </c>
      <c r="C30" s="59" t="str">
        <f t="shared" si="1"/>
        <v>Portugal</v>
      </c>
      <c r="D30" s="59">
        <v>1725.7</v>
      </c>
      <c r="E30" s="30">
        <v>1473.3</v>
      </c>
      <c r="F30" s="14">
        <v>0.17100000000000001</v>
      </c>
      <c r="G30" s="44">
        <v>0.17100000000000001</v>
      </c>
      <c r="L30" s="13"/>
      <c r="M30" s="13"/>
      <c r="N30" s="13"/>
      <c r="O30" s="13"/>
    </row>
    <row r="31" spans="1:34" s="144" customFormat="1" ht="15.5" x14ac:dyDescent="0.35">
      <c r="A31" s="129">
        <v>9</v>
      </c>
      <c r="B31" s="147" t="s">
        <v>18</v>
      </c>
      <c r="C31" s="141" t="str">
        <f t="shared" si="1"/>
        <v>Turkey</v>
      </c>
      <c r="D31" s="141">
        <v>1541.6</v>
      </c>
      <c r="E31" s="148">
        <v>1196.0999999999999</v>
      </c>
      <c r="F31" s="142">
        <v>0.28899999999999998</v>
      </c>
      <c r="G31" s="143">
        <v>0.90700000000000003</v>
      </c>
      <c r="L31" s="145"/>
      <c r="M31" s="145"/>
      <c r="N31" s="145"/>
      <c r="O31" s="145"/>
      <c r="P31" s="156" t="s">
        <v>12</v>
      </c>
      <c r="Q31" s="157" t="s">
        <v>19</v>
      </c>
    </row>
    <row r="32" spans="1:34" ht="15.5" x14ac:dyDescent="0.35">
      <c r="A32" s="127">
        <v>10</v>
      </c>
      <c r="B32" s="74" t="s">
        <v>11</v>
      </c>
      <c r="C32" s="59" t="str">
        <f t="shared" si="1"/>
        <v xml:space="preserve">Denmark </v>
      </c>
      <c r="D32" s="59">
        <v>814.2</v>
      </c>
      <c r="E32" s="30">
        <v>855.4</v>
      </c>
      <c r="F32" s="14">
        <v>-4.8000000000000001E-2</v>
      </c>
      <c r="G32" s="44">
        <v>-4.8000000000000001E-2</v>
      </c>
      <c r="L32" s="13"/>
      <c r="M32" s="13"/>
      <c r="N32" s="13"/>
      <c r="O32" s="13"/>
      <c r="P32" s="98" t="s">
        <v>2</v>
      </c>
      <c r="Q32" s="99" t="s">
        <v>20</v>
      </c>
    </row>
    <row r="33" spans="1:24" ht="16" thickBot="1" x14ac:dyDescent="0.4">
      <c r="A33" s="127">
        <v>11</v>
      </c>
      <c r="B33" s="74" t="s">
        <v>1</v>
      </c>
      <c r="C33" s="60" t="str">
        <f t="shared" si="1"/>
        <v>Czech Republic</v>
      </c>
      <c r="D33" s="60">
        <v>284.2</v>
      </c>
      <c r="E33" s="42">
        <v>262</v>
      </c>
      <c r="F33" s="43">
        <v>8.5000000000000006E-2</v>
      </c>
      <c r="G33" s="45">
        <v>4.2999999999999997E-2</v>
      </c>
      <c r="L33" s="13"/>
      <c r="M33" s="13"/>
      <c r="N33" s="13"/>
      <c r="O33" s="13"/>
      <c r="P33" s="100" t="s">
        <v>5</v>
      </c>
      <c r="Q33" s="101" t="s">
        <v>21</v>
      </c>
      <c r="T33" s="6"/>
    </row>
    <row r="34" spans="1:24" ht="16" thickBot="1" x14ac:dyDescent="0.4">
      <c r="B34" s="64"/>
      <c r="C34" s="64"/>
      <c r="D34" s="65"/>
      <c r="E34" s="66"/>
      <c r="F34" s="67"/>
      <c r="G34" s="67"/>
      <c r="L34" s="13"/>
      <c r="M34" s="13"/>
      <c r="N34" s="13"/>
      <c r="O34" s="13"/>
      <c r="P34" s="98" t="s">
        <v>9</v>
      </c>
      <c r="Q34" s="99" t="s">
        <v>24</v>
      </c>
    </row>
    <row r="35" spans="1:24" ht="16" thickBot="1" x14ac:dyDescent="0.4">
      <c r="B35" s="72" t="s">
        <v>17</v>
      </c>
      <c r="C35" s="97"/>
      <c r="D35" s="71">
        <f>SUM(D23:D34)</f>
        <v>82083.3</v>
      </c>
      <c r="E35" s="187">
        <f>SUM(E23:E34)</f>
        <v>79605.600000000006</v>
      </c>
      <c r="F35" s="69">
        <v>3.1E-2</v>
      </c>
      <c r="G35" s="70">
        <v>5.0999999999999997E-2</v>
      </c>
      <c r="H35" s="68"/>
      <c r="P35" s="100" t="s">
        <v>6</v>
      </c>
      <c r="Q35" s="101" t="s">
        <v>25</v>
      </c>
    </row>
    <row r="36" spans="1:24" ht="15.5" x14ac:dyDescent="0.35">
      <c r="D36" s="55"/>
      <c r="E36" s="55"/>
      <c r="F36" s="56"/>
      <c r="P36" s="98" t="s">
        <v>7</v>
      </c>
      <c r="Q36" s="99" t="s">
        <v>26</v>
      </c>
    </row>
    <row r="37" spans="1:24" ht="15.5" x14ac:dyDescent="0.35">
      <c r="P37" s="100" t="s">
        <v>11</v>
      </c>
      <c r="Q37" s="101" t="s">
        <v>27</v>
      </c>
    </row>
    <row r="38" spans="1:24" ht="15.5" x14ac:dyDescent="0.35">
      <c r="B38" s="8" t="s">
        <v>10</v>
      </c>
      <c r="C38" s="8"/>
      <c r="E38" s="7"/>
      <c r="F38" s="7"/>
      <c r="N38" s="7"/>
      <c r="P38" s="102" t="s">
        <v>18</v>
      </c>
      <c r="Q38" s="103" t="s">
        <v>28</v>
      </c>
      <c r="U38" s="7"/>
      <c r="V38" s="7"/>
    </row>
    <row r="39" spans="1:24" ht="15.5" x14ac:dyDescent="0.35">
      <c r="B39" s="11" t="s">
        <v>54</v>
      </c>
      <c r="D39" s="4"/>
      <c r="F39" s="3"/>
      <c r="H39" s="4"/>
      <c r="N39" s="3"/>
      <c r="P39" s="100" t="s">
        <v>1</v>
      </c>
      <c r="Q39" s="101" t="s">
        <v>29</v>
      </c>
      <c r="R39" s="4"/>
      <c r="S39" s="4"/>
      <c r="T39" s="4"/>
      <c r="V39" s="3"/>
      <c r="X39" s="4"/>
    </row>
    <row r="40" spans="1:24" ht="15" customHeight="1" x14ac:dyDescent="0.35">
      <c r="B40" s="11" t="s">
        <v>55</v>
      </c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8" t="s">
        <v>3</v>
      </c>
      <c r="Q40" s="99" t="s">
        <v>22</v>
      </c>
      <c r="R40" s="10"/>
      <c r="S40" s="10"/>
      <c r="T40" s="10"/>
      <c r="U40" s="10"/>
      <c r="V40" s="10"/>
      <c r="W40" s="10"/>
      <c r="X40" s="10"/>
    </row>
    <row r="41" spans="1:24" ht="15" customHeight="1" x14ac:dyDescent="0.35">
      <c r="B41" s="11" t="s">
        <v>56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4" t="s">
        <v>4</v>
      </c>
      <c r="Q41" s="105" t="s">
        <v>23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5">
      <c r="E42" s="5"/>
      <c r="F42" s="5"/>
      <c r="G42" s="6"/>
      <c r="H42" s="6"/>
      <c r="I42" s="5"/>
      <c r="J42" s="5"/>
      <c r="K42" s="6"/>
      <c r="L42" s="6"/>
      <c r="M42" s="5"/>
      <c r="N42" s="5"/>
      <c r="O42" s="6"/>
      <c r="P42" s="6"/>
      <c r="Q42" s="5"/>
      <c r="R42" s="5"/>
      <c r="S42" s="6"/>
      <c r="T42" s="6"/>
      <c r="U42" s="5"/>
      <c r="V42" s="5"/>
      <c r="W42" s="6"/>
      <c r="X42" s="6"/>
    </row>
    <row r="45" spans="1:24" ht="14" x14ac:dyDescent="0.3">
      <c r="B45" s="23"/>
      <c r="C45" s="23"/>
    </row>
    <row r="47" spans="1:24" ht="14" x14ac:dyDescent="0.3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24" x14ac:dyDescent="0.25">
      <c r="B48" s="24"/>
      <c r="C48" s="24"/>
    </row>
    <row r="49" spans="2:13" x14ac:dyDescent="0.25">
      <c r="B49" s="25"/>
      <c r="C49" s="25"/>
    </row>
    <row r="50" spans="2:13" x14ac:dyDescent="0.25">
      <c r="B50" s="25"/>
      <c r="C50" s="25"/>
      <c r="M50" s="9" t="s">
        <v>13</v>
      </c>
    </row>
    <row r="52" spans="2:13" x14ac:dyDescent="0.25">
      <c r="B52" s="9"/>
      <c r="C52" s="9"/>
    </row>
  </sheetData>
  <sortState ref="B24:G33">
    <sortCondition descending="1" ref="D23:D33"/>
  </sortState>
  <mergeCells count="8">
    <mergeCell ref="B1:O1"/>
    <mergeCell ref="B47:P47"/>
    <mergeCell ref="B21:B22"/>
    <mergeCell ref="B4:B5"/>
    <mergeCell ref="H4:K4"/>
    <mergeCell ref="D4:G4"/>
    <mergeCell ref="L4:O4"/>
    <mergeCell ref="D21:G21"/>
  </mergeCells>
  <phoneticPr fontId="2" type="noConversion"/>
  <conditionalFormatting sqref="U38:V38 M38:N38 E38:F38 I38:J38 M24:N27">
    <cfRule type="expression" dxfId="179" priority="568" stopIfTrue="1">
      <formula>G24=2</formula>
    </cfRule>
    <cfRule type="expression" dxfId="178" priority="569" stopIfTrue="1">
      <formula>G24=3</formula>
    </cfRule>
    <cfRule type="expression" dxfId="177" priority="570" stopIfTrue="1">
      <formula>G24=4</formula>
    </cfRule>
  </conditionalFormatting>
  <conditionalFormatting sqref="D17:E17">
    <cfRule type="expression" dxfId="176" priority="520" stopIfTrue="1">
      <formula>#REF!=2</formula>
    </cfRule>
    <cfRule type="expression" dxfId="175" priority="521" stopIfTrue="1">
      <formula>#REF!=3</formula>
    </cfRule>
    <cfRule type="expression" dxfId="174" priority="522" stopIfTrue="1">
      <formula>#REF!=4</formula>
    </cfRule>
  </conditionalFormatting>
  <conditionalFormatting sqref="M32:N32">
    <cfRule type="expression" dxfId="173" priority="373" stopIfTrue="1">
      <formula>O32=2</formula>
    </cfRule>
    <cfRule type="expression" dxfId="172" priority="374" stopIfTrue="1">
      <formula>O32=3</formula>
    </cfRule>
    <cfRule type="expression" dxfId="171" priority="375" stopIfTrue="1">
      <formula>O32=4</formula>
    </cfRule>
  </conditionalFormatting>
  <conditionalFormatting sqref="M30:N30">
    <cfRule type="expression" dxfId="170" priority="367" stopIfTrue="1">
      <formula>O30=2</formula>
    </cfRule>
    <cfRule type="expression" dxfId="169" priority="368" stopIfTrue="1">
      <formula>O30=3</formula>
    </cfRule>
    <cfRule type="expression" dxfId="168" priority="369" stopIfTrue="1">
      <formula>O30=4</formula>
    </cfRule>
  </conditionalFormatting>
  <conditionalFormatting sqref="M28:N28">
    <cfRule type="expression" dxfId="167" priority="361" stopIfTrue="1">
      <formula>O28=2</formula>
    </cfRule>
    <cfRule type="expression" dxfId="166" priority="362" stopIfTrue="1">
      <formula>O28=3</formula>
    </cfRule>
    <cfRule type="expression" dxfId="165" priority="363" stopIfTrue="1">
      <formula>O28=4</formula>
    </cfRule>
  </conditionalFormatting>
  <conditionalFormatting sqref="M29:N29">
    <cfRule type="expression" dxfId="164" priority="355" stopIfTrue="1">
      <formula>O29=2</formula>
    </cfRule>
    <cfRule type="expression" dxfId="163" priority="356" stopIfTrue="1">
      <formula>O29=3</formula>
    </cfRule>
    <cfRule type="expression" dxfId="162" priority="357" stopIfTrue="1">
      <formula>O29=4</formula>
    </cfRule>
  </conditionalFormatting>
  <conditionalFormatting sqref="M31:N31">
    <cfRule type="expression" dxfId="161" priority="352" stopIfTrue="1">
      <formula>O31=2</formula>
    </cfRule>
    <cfRule type="expression" dxfId="160" priority="353" stopIfTrue="1">
      <formula>O31=3</formula>
    </cfRule>
    <cfRule type="expression" dxfId="159" priority="354" stopIfTrue="1">
      <formula>O31=4</formula>
    </cfRule>
  </conditionalFormatting>
  <conditionalFormatting sqref="M33:N33">
    <cfRule type="expression" dxfId="158" priority="349" stopIfTrue="1">
      <formula>O33=2</formula>
    </cfRule>
    <cfRule type="expression" dxfId="157" priority="350" stopIfTrue="1">
      <formula>O33=3</formula>
    </cfRule>
    <cfRule type="expression" dxfId="156" priority="351" stopIfTrue="1">
      <formula>O33=4</formula>
    </cfRule>
  </conditionalFormatting>
  <conditionalFormatting sqref="H17:I17">
    <cfRule type="expression" dxfId="155" priority="310" stopIfTrue="1">
      <formula>#REF!=2</formula>
    </cfRule>
    <cfRule type="expression" dxfId="154" priority="311" stopIfTrue="1">
      <formula>#REF!=3</formula>
    </cfRule>
    <cfRule type="expression" dxfId="153" priority="312" stopIfTrue="1">
      <formula>#REF!=4</formula>
    </cfRule>
  </conditionalFormatting>
  <conditionalFormatting sqref="L17:M17">
    <cfRule type="expression" dxfId="152" priority="259" stopIfTrue="1">
      <formula>#REF!=2</formula>
    </cfRule>
    <cfRule type="expression" dxfId="151" priority="260" stopIfTrue="1">
      <formula>#REF!=3</formula>
    </cfRule>
    <cfRule type="expression" dxfId="150" priority="261" stopIfTrue="1">
      <formula>#REF!=4</formula>
    </cfRule>
  </conditionalFormatting>
  <conditionalFormatting sqref="P31">
    <cfRule type="expression" dxfId="149" priority="142" stopIfTrue="1">
      <formula>#REF!=2</formula>
    </cfRule>
    <cfRule type="expression" dxfId="148" priority="143" stopIfTrue="1">
      <formula>#REF!=3</formula>
    </cfRule>
    <cfRule type="expression" dxfId="147" priority="144" stopIfTrue="1">
      <formula>#REF!=4</formula>
    </cfRule>
  </conditionalFormatting>
  <conditionalFormatting sqref="Q31">
    <cfRule type="expression" dxfId="146" priority="139" stopIfTrue="1">
      <formula>#REF!=2</formula>
    </cfRule>
    <cfRule type="expression" dxfId="145" priority="140" stopIfTrue="1">
      <formula>#REF!=3</formula>
    </cfRule>
    <cfRule type="expression" dxfId="144" priority="141" stopIfTrue="1">
      <formula>#REF!=4</formula>
    </cfRule>
  </conditionalFormatting>
  <conditionalFormatting sqref="P41">
    <cfRule type="expression" dxfId="143" priority="136" stopIfTrue="1">
      <formula>#REF!=2</formula>
    </cfRule>
    <cfRule type="expression" dxfId="142" priority="137" stopIfTrue="1">
      <formula>#REF!=3</formula>
    </cfRule>
    <cfRule type="expression" dxfId="141" priority="138" stopIfTrue="1">
      <formula>#REF!=4</formula>
    </cfRule>
  </conditionalFormatting>
  <conditionalFormatting sqref="P32">
    <cfRule type="expression" dxfId="140" priority="133" stopIfTrue="1">
      <formula>#REF!=2</formula>
    </cfRule>
    <cfRule type="expression" dxfId="139" priority="134" stopIfTrue="1">
      <formula>#REF!=3</formula>
    </cfRule>
    <cfRule type="expression" dxfId="138" priority="135" stopIfTrue="1">
      <formula>#REF!=4</formula>
    </cfRule>
  </conditionalFormatting>
  <conditionalFormatting sqref="P34 P36 P38 P40">
    <cfRule type="expression" dxfId="137" priority="130" stopIfTrue="1">
      <formula>#REF!=2</formula>
    </cfRule>
    <cfRule type="expression" dxfId="136" priority="131" stopIfTrue="1">
      <formula>#REF!=3</formula>
    </cfRule>
    <cfRule type="expression" dxfId="135" priority="132" stopIfTrue="1">
      <formula>#REF!=4</formula>
    </cfRule>
  </conditionalFormatting>
  <conditionalFormatting sqref="F6:F8">
    <cfRule type="expression" dxfId="134" priority="52" stopIfTrue="1">
      <formula>#REF!=2</formula>
    </cfRule>
    <cfRule type="expression" dxfId="133" priority="53" stopIfTrue="1">
      <formula>#REF!=3</formula>
    </cfRule>
    <cfRule type="expression" dxfId="132" priority="54" stopIfTrue="1">
      <formula>#REF!=4</formula>
    </cfRule>
  </conditionalFormatting>
  <conditionalFormatting sqref="D6:E6 D8:E8">
    <cfRule type="expression" dxfId="131" priority="49" stopIfTrue="1">
      <formula>#REF!=2</formula>
    </cfRule>
    <cfRule type="expression" dxfId="130" priority="50" stopIfTrue="1">
      <formula>#REF!=3</formula>
    </cfRule>
    <cfRule type="expression" dxfId="129" priority="51" stopIfTrue="1">
      <formula>#REF!=4</formula>
    </cfRule>
  </conditionalFormatting>
  <conditionalFormatting sqref="B6 B8">
    <cfRule type="expression" dxfId="128" priority="46" stopIfTrue="1">
      <formula>#REF!=2</formula>
    </cfRule>
    <cfRule type="expression" dxfId="127" priority="47" stopIfTrue="1">
      <formula>#REF!=3</formula>
    </cfRule>
    <cfRule type="expression" dxfId="126" priority="48" stopIfTrue="1">
      <formula>#REF!=4</formula>
    </cfRule>
  </conditionalFormatting>
  <conditionalFormatting sqref="J6:J8">
    <cfRule type="expression" dxfId="125" priority="43" stopIfTrue="1">
      <formula>#REF!=2</formula>
    </cfRule>
    <cfRule type="expression" dxfId="124" priority="44" stopIfTrue="1">
      <formula>#REF!=3</formula>
    </cfRule>
    <cfRule type="expression" dxfId="123" priority="45" stopIfTrue="1">
      <formula>#REF!=4</formula>
    </cfRule>
  </conditionalFormatting>
  <conditionalFormatting sqref="H6:I6 H8:I8">
    <cfRule type="expression" dxfId="122" priority="40" stopIfTrue="1">
      <formula>#REF!=2</formula>
    </cfRule>
    <cfRule type="expression" dxfId="121" priority="41" stopIfTrue="1">
      <formula>#REF!=3</formula>
    </cfRule>
    <cfRule type="expression" dxfId="120" priority="42" stopIfTrue="1">
      <formula>#REF!=4</formula>
    </cfRule>
  </conditionalFormatting>
  <conditionalFormatting sqref="N6:N8">
    <cfRule type="expression" dxfId="119" priority="37" stopIfTrue="1">
      <formula>#REF!=2</formula>
    </cfRule>
    <cfRule type="expression" dxfId="118" priority="38" stopIfTrue="1">
      <formula>#REF!=3</formula>
    </cfRule>
    <cfRule type="expression" dxfId="117" priority="39" stopIfTrue="1">
      <formula>#REF!=4</formula>
    </cfRule>
  </conditionalFormatting>
  <conditionalFormatting sqref="L6:M6 L8:M8">
    <cfRule type="expression" dxfId="116" priority="34" stopIfTrue="1">
      <formula>#REF!=2</formula>
    </cfRule>
    <cfRule type="expression" dxfId="115" priority="35" stopIfTrue="1">
      <formula>#REF!=3</formula>
    </cfRule>
    <cfRule type="expression" dxfId="114" priority="36" stopIfTrue="1">
      <formula>#REF!=4</formula>
    </cfRule>
  </conditionalFormatting>
  <conditionalFormatting sqref="C6 C8">
    <cfRule type="expression" dxfId="113" priority="31" stopIfTrue="1">
      <formula>#REF!=2</formula>
    </cfRule>
    <cfRule type="expression" dxfId="112" priority="32" stopIfTrue="1">
      <formula>#REF!=3</formula>
    </cfRule>
    <cfRule type="expression" dxfId="111" priority="33" stopIfTrue="1">
      <formula>#REF!=4</formula>
    </cfRule>
  </conditionalFormatting>
  <conditionalFormatting sqref="C10 C12 C14 C16">
    <cfRule type="expression" dxfId="110" priority="7" stopIfTrue="1">
      <formula>#REF!=2</formula>
    </cfRule>
    <cfRule type="expression" dxfId="109" priority="8" stopIfTrue="1">
      <formula>#REF!=3</formula>
    </cfRule>
    <cfRule type="expression" dxfId="108" priority="9" stopIfTrue="1">
      <formula>#REF!=4</formula>
    </cfRule>
  </conditionalFormatting>
  <conditionalFormatting sqref="F9:F16">
    <cfRule type="expression" dxfId="107" priority="28" stopIfTrue="1">
      <formula>#REF!=2</formula>
    </cfRule>
    <cfRule type="expression" dxfId="106" priority="29" stopIfTrue="1">
      <formula>#REF!=3</formula>
    </cfRule>
    <cfRule type="expression" dxfId="105" priority="30" stopIfTrue="1">
      <formula>#REF!=4</formula>
    </cfRule>
  </conditionalFormatting>
  <conditionalFormatting sqref="D10:E10 D12:E12 D14:E14 D16:E16">
    <cfRule type="expression" dxfId="104" priority="25" stopIfTrue="1">
      <formula>#REF!=2</formula>
    </cfRule>
    <cfRule type="expression" dxfId="103" priority="26" stopIfTrue="1">
      <formula>#REF!=3</formula>
    </cfRule>
    <cfRule type="expression" dxfId="102" priority="27" stopIfTrue="1">
      <formula>#REF!=4</formula>
    </cfRule>
  </conditionalFormatting>
  <conditionalFormatting sqref="B10 B12 B14 B16">
    <cfRule type="expression" dxfId="101" priority="22" stopIfTrue="1">
      <formula>#REF!=2</formula>
    </cfRule>
    <cfRule type="expression" dxfId="100" priority="23" stopIfTrue="1">
      <formula>#REF!=3</formula>
    </cfRule>
    <cfRule type="expression" dxfId="99" priority="24" stopIfTrue="1">
      <formula>#REF!=4</formula>
    </cfRule>
  </conditionalFormatting>
  <conditionalFormatting sqref="J9:J16">
    <cfRule type="expression" dxfId="98" priority="19" stopIfTrue="1">
      <formula>#REF!=2</formula>
    </cfRule>
    <cfRule type="expression" dxfId="97" priority="20" stopIfTrue="1">
      <formula>#REF!=3</formula>
    </cfRule>
    <cfRule type="expression" dxfId="96" priority="21" stopIfTrue="1">
      <formula>#REF!=4</formula>
    </cfRule>
  </conditionalFormatting>
  <conditionalFormatting sqref="H10:I10 H12:I12 H14:I14 H16:I16">
    <cfRule type="expression" dxfId="95" priority="16" stopIfTrue="1">
      <formula>#REF!=2</formula>
    </cfRule>
    <cfRule type="expression" dxfId="94" priority="17" stopIfTrue="1">
      <formula>#REF!=3</formula>
    </cfRule>
    <cfRule type="expression" dxfId="93" priority="18" stopIfTrue="1">
      <formula>#REF!=4</formula>
    </cfRule>
  </conditionalFormatting>
  <conditionalFormatting sqref="N9:N16">
    <cfRule type="expression" dxfId="92" priority="13" stopIfTrue="1">
      <formula>#REF!=2</formula>
    </cfRule>
    <cfRule type="expression" dxfId="91" priority="14" stopIfTrue="1">
      <formula>#REF!=3</formula>
    </cfRule>
    <cfRule type="expression" dxfId="90" priority="15" stopIfTrue="1">
      <formula>#REF!=4</formula>
    </cfRule>
  </conditionalFormatting>
  <conditionalFormatting sqref="L10:M10 L12:M12 L14:M14 L16:M16">
    <cfRule type="expression" dxfId="89" priority="10" stopIfTrue="1">
      <formula>#REF!=2</formula>
    </cfRule>
    <cfRule type="expression" dxfId="88" priority="11" stopIfTrue="1">
      <formula>#REF!=3</formula>
    </cfRule>
    <cfRule type="expression" dxfId="87" priority="12" stopIfTrue="1">
      <formula>#REF!=4</formula>
    </cfRule>
  </conditionalFormatting>
  <conditionalFormatting sqref="D23:E25 C26:E33">
    <cfRule type="expression" dxfId="86" priority="4" stopIfTrue="1">
      <formula>E23=2</formula>
    </cfRule>
    <cfRule type="expression" dxfId="85" priority="5" stopIfTrue="1">
      <formula>E23=3</formula>
    </cfRule>
    <cfRule type="expression" dxfId="84" priority="6" stopIfTrue="1">
      <formula>E23=4</formula>
    </cfRule>
  </conditionalFormatting>
  <conditionalFormatting sqref="C23:C25">
    <cfRule type="expression" dxfId="83" priority="1" stopIfTrue="1">
      <formula>E23=2</formula>
    </cfRule>
    <cfRule type="expression" dxfId="82" priority="2" stopIfTrue="1">
      <formula>E23=3</formula>
    </cfRule>
    <cfRule type="expression" dxfId="81" priority="3" stopIfTrue="1">
      <formula>E23=4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view="pageBreakPreview" zoomScale="70" zoomScaleNormal="70" zoomScaleSheetLayoutView="70" workbookViewId="0">
      <selection activeCell="H18" sqref="H18:I18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71" t="s">
        <v>41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88"/>
      <c r="R1" s="88"/>
      <c r="S1" s="88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8" x14ac:dyDescent="0.4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Q2" s="81"/>
    </row>
    <row r="3" spans="1:36" ht="13" thickBot="1" x14ac:dyDescent="0.3"/>
    <row r="4" spans="1:36" ht="33.75" customHeight="1" thickBot="1" x14ac:dyDescent="0.3">
      <c r="B4" s="175" t="s">
        <v>0</v>
      </c>
      <c r="C4" s="92"/>
      <c r="D4" s="177" t="s">
        <v>42</v>
      </c>
      <c r="E4" s="178"/>
      <c r="F4" s="178"/>
      <c r="G4" s="178"/>
      <c r="H4" s="177" t="s">
        <v>42</v>
      </c>
      <c r="I4" s="178"/>
      <c r="J4" s="178"/>
      <c r="K4" s="178"/>
      <c r="L4" s="177" t="s">
        <v>42</v>
      </c>
      <c r="M4" s="178"/>
      <c r="N4" s="178"/>
      <c r="O4" s="178"/>
    </row>
    <row r="5" spans="1:36" ht="61.15" customHeight="1" thickBot="1" x14ac:dyDescent="0.3">
      <c r="B5" s="176"/>
      <c r="C5" s="93"/>
      <c r="D5" s="1" t="s">
        <v>46</v>
      </c>
      <c r="E5" s="12" t="s">
        <v>47</v>
      </c>
      <c r="F5" s="131" t="s">
        <v>43</v>
      </c>
      <c r="G5" s="132" t="s">
        <v>44</v>
      </c>
      <c r="H5" s="1" t="s">
        <v>48</v>
      </c>
      <c r="I5" s="12" t="s">
        <v>49</v>
      </c>
      <c r="J5" s="131" t="s">
        <v>43</v>
      </c>
      <c r="K5" s="132" t="s">
        <v>44</v>
      </c>
      <c r="L5" s="1" t="s">
        <v>50</v>
      </c>
      <c r="M5" s="12" t="s">
        <v>51</v>
      </c>
      <c r="N5" s="131" t="s">
        <v>43</v>
      </c>
      <c r="O5" s="132" t="s">
        <v>44</v>
      </c>
      <c r="R5" s="89" t="s">
        <v>13</v>
      </c>
    </row>
    <row r="6" spans="1:36" ht="15.5" x14ac:dyDescent="0.35">
      <c r="A6" s="127">
        <v>1</v>
      </c>
      <c r="B6" s="49" t="s">
        <v>12</v>
      </c>
      <c r="C6" s="106" t="str">
        <f t="shared" ref="C6:C16" si="0">VLOOKUP(B6,$P$31:$Q$41,2,0)</f>
        <v>İngiltere</v>
      </c>
      <c r="D6" s="32">
        <v>33196.6</v>
      </c>
      <c r="E6" s="33">
        <v>23448.1</v>
      </c>
      <c r="F6" s="34">
        <v>0.41599999999999998</v>
      </c>
      <c r="G6" s="46">
        <v>0.35399999999999998</v>
      </c>
      <c r="H6" s="78">
        <v>34436.300000000003</v>
      </c>
      <c r="I6" s="33">
        <v>29105.599999999999</v>
      </c>
      <c r="J6" s="34">
        <v>0.183</v>
      </c>
      <c r="K6" s="46">
        <v>0.16500000000000001</v>
      </c>
      <c r="L6" s="78">
        <v>33767.699999999997</v>
      </c>
      <c r="M6" s="33">
        <v>30693.8</v>
      </c>
      <c r="N6" s="34">
        <v>0.1</v>
      </c>
      <c r="O6" s="35">
        <v>0.10100000000000001</v>
      </c>
      <c r="P6" s="9"/>
    </row>
    <row r="7" spans="1:36" ht="15.5" x14ac:dyDescent="0.35">
      <c r="A7" s="127">
        <v>2</v>
      </c>
      <c r="B7" s="50" t="s">
        <v>2</v>
      </c>
      <c r="C7" s="107" t="str">
        <f t="shared" si="0"/>
        <v>Almanya</v>
      </c>
      <c r="D7" s="27">
        <v>14380</v>
      </c>
      <c r="E7" s="26">
        <v>12167.5</v>
      </c>
      <c r="F7" s="31">
        <v>0.182</v>
      </c>
      <c r="G7" s="47">
        <v>0.182</v>
      </c>
      <c r="H7" s="82">
        <v>15039</v>
      </c>
      <c r="I7" s="26">
        <v>13314.2</v>
      </c>
      <c r="J7" s="31">
        <v>0.13</v>
      </c>
      <c r="K7" s="84">
        <v>0.13</v>
      </c>
      <c r="L7" s="79">
        <v>14499.8</v>
      </c>
      <c r="M7" s="26">
        <v>14536.1</v>
      </c>
      <c r="N7" s="31">
        <v>-3.0000000000000001E-3</v>
      </c>
      <c r="O7" s="15">
        <v>-3.0000000000000001E-3</v>
      </c>
      <c r="P7" s="9"/>
    </row>
    <row r="8" spans="1:36" s="41" customFormat="1" ht="15.5" x14ac:dyDescent="0.35">
      <c r="A8" s="128">
        <v>3</v>
      </c>
      <c r="B8" s="51" t="s">
        <v>5</v>
      </c>
      <c r="C8" s="101" t="str">
        <f t="shared" si="0"/>
        <v>Italya</v>
      </c>
      <c r="D8" s="36">
        <v>13053.6</v>
      </c>
      <c r="E8" s="37">
        <v>11095</v>
      </c>
      <c r="F8" s="38">
        <v>0.17699999999999999</v>
      </c>
      <c r="G8" s="48">
        <v>0.17699999999999999</v>
      </c>
      <c r="H8" s="83">
        <v>14008</v>
      </c>
      <c r="I8" s="37">
        <v>12185</v>
      </c>
      <c r="J8" s="38">
        <v>0.15</v>
      </c>
      <c r="K8" s="85">
        <v>0.15</v>
      </c>
      <c r="L8" s="80">
        <v>12408.7</v>
      </c>
      <c r="M8" s="37">
        <v>11487.9</v>
      </c>
      <c r="N8" s="38">
        <v>0.08</v>
      </c>
      <c r="O8" s="39">
        <v>0.08</v>
      </c>
      <c r="P8" s="40"/>
    </row>
    <row r="9" spans="1:36" ht="15.5" x14ac:dyDescent="0.35">
      <c r="A9" s="127">
        <v>4</v>
      </c>
      <c r="B9" s="50" t="s">
        <v>4</v>
      </c>
      <c r="C9" s="107" t="str">
        <f t="shared" si="0"/>
        <v>Fransa</v>
      </c>
      <c r="D9" s="27">
        <v>9285.5</v>
      </c>
      <c r="E9" s="26">
        <v>8468.4</v>
      </c>
      <c r="F9" s="31">
        <v>9.6000000000000002E-2</v>
      </c>
      <c r="G9" s="47">
        <v>9.6000000000000002E-2</v>
      </c>
      <c r="H9" s="82">
        <v>10143.799999999999</v>
      </c>
      <c r="I9" s="26">
        <v>8905.7999999999993</v>
      </c>
      <c r="J9" s="31">
        <v>0.13900000000000001</v>
      </c>
      <c r="K9" s="84">
        <v>0.13900000000000001</v>
      </c>
      <c r="L9" s="79">
        <v>9799.5</v>
      </c>
      <c r="M9" s="26">
        <v>9031.4</v>
      </c>
      <c r="N9" s="31">
        <v>8.5000000000000006E-2</v>
      </c>
      <c r="O9" s="15">
        <v>8.5000000000000006E-2</v>
      </c>
      <c r="P9" s="9"/>
    </row>
    <row r="10" spans="1:36" s="41" customFormat="1" ht="15.5" x14ac:dyDescent="0.35">
      <c r="A10" s="127">
        <v>5</v>
      </c>
      <c r="B10" s="51" t="s">
        <v>3</v>
      </c>
      <c r="C10" s="101" t="str">
        <f t="shared" si="0"/>
        <v>İspanya</v>
      </c>
      <c r="D10" s="36">
        <v>5965.8</v>
      </c>
      <c r="E10" s="37">
        <v>4821.7</v>
      </c>
      <c r="F10" s="38">
        <v>0.23699999999999999</v>
      </c>
      <c r="G10" s="48">
        <v>0.23699999999999999</v>
      </c>
      <c r="H10" s="83">
        <v>6799.2</v>
      </c>
      <c r="I10" s="37">
        <v>5374.9</v>
      </c>
      <c r="J10" s="38">
        <v>0.26500000000000001</v>
      </c>
      <c r="K10" s="85">
        <v>0.26500000000000001</v>
      </c>
      <c r="L10" s="80">
        <v>6842.5</v>
      </c>
      <c r="M10" s="37">
        <v>5539.4</v>
      </c>
      <c r="N10" s="38">
        <v>0.23499999999999999</v>
      </c>
      <c r="O10" s="39">
        <v>0.23499999999999999</v>
      </c>
      <c r="P10" s="40"/>
      <c r="Q10" s="90"/>
    </row>
    <row r="11" spans="1:36" ht="15.5" x14ac:dyDescent="0.35">
      <c r="A11" s="128">
        <v>6</v>
      </c>
      <c r="B11" s="50" t="s">
        <v>9</v>
      </c>
      <c r="C11" s="107" t="str">
        <f t="shared" si="0"/>
        <v>Belçika</v>
      </c>
      <c r="D11" s="27">
        <v>2734.8</v>
      </c>
      <c r="E11" s="26">
        <v>2659</v>
      </c>
      <c r="F11" s="31">
        <v>2.9000000000000001E-2</v>
      </c>
      <c r="G11" s="47">
        <v>2.9000000000000001E-2</v>
      </c>
      <c r="H11" s="82">
        <v>2744.6</v>
      </c>
      <c r="I11" s="26">
        <v>2616</v>
      </c>
      <c r="J11" s="31">
        <v>4.9000000000000002E-2</v>
      </c>
      <c r="K11" s="84">
        <v>4.9000000000000002E-2</v>
      </c>
      <c r="L11" s="79">
        <v>2638.4</v>
      </c>
      <c r="M11" s="26">
        <v>2393.9</v>
      </c>
      <c r="N11" s="31">
        <v>0.10199999999999999</v>
      </c>
      <c r="O11" s="15">
        <v>0.10199999999999999</v>
      </c>
      <c r="P11" s="11"/>
      <c r="Q11" s="11"/>
      <c r="R11" s="11"/>
      <c r="S11" s="11"/>
    </row>
    <row r="12" spans="1:36" s="41" customFormat="1" ht="15.5" x14ac:dyDescent="0.35">
      <c r="A12" s="127">
        <v>7</v>
      </c>
      <c r="B12" s="51" t="s">
        <v>6</v>
      </c>
      <c r="C12" s="101" t="str">
        <f t="shared" si="0"/>
        <v>Norveç</v>
      </c>
      <c r="D12" s="36">
        <v>1921.9</v>
      </c>
      <c r="E12" s="37">
        <v>1454.6</v>
      </c>
      <c r="F12" s="38">
        <v>0.32100000000000001</v>
      </c>
      <c r="G12" s="48">
        <v>0.27800000000000002</v>
      </c>
      <c r="H12" s="83">
        <v>2027.2</v>
      </c>
      <c r="I12" s="37">
        <v>1769.6</v>
      </c>
      <c r="J12" s="38">
        <v>0.14599999999999999</v>
      </c>
      <c r="K12" s="85">
        <v>0.13900000000000001</v>
      </c>
      <c r="L12" s="80">
        <v>2033.8</v>
      </c>
      <c r="M12" s="37">
        <v>1971.2</v>
      </c>
      <c r="N12" s="38">
        <v>3.2000000000000001E-2</v>
      </c>
      <c r="O12" s="39">
        <v>5.0000000000000001E-3</v>
      </c>
      <c r="P12" s="40"/>
    </row>
    <row r="13" spans="1:36" ht="15.5" x14ac:dyDescent="0.35">
      <c r="A13" s="127">
        <v>8</v>
      </c>
      <c r="B13" s="50" t="s">
        <v>7</v>
      </c>
      <c r="C13" s="107" t="str">
        <f t="shared" si="0"/>
        <v>Portekiz</v>
      </c>
      <c r="D13" s="27">
        <v>1622.4</v>
      </c>
      <c r="E13" s="26">
        <v>1066.2</v>
      </c>
      <c r="F13" s="31">
        <v>0.52200000000000002</v>
      </c>
      <c r="G13" s="47">
        <v>0.52200000000000002</v>
      </c>
      <c r="H13" s="82">
        <v>1748.6</v>
      </c>
      <c r="I13" s="26">
        <v>1340.8</v>
      </c>
      <c r="J13" s="31">
        <v>0.30399999999999999</v>
      </c>
      <c r="K13" s="84">
        <v>0.30399999999999999</v>
      </c>
      <c r="L13" s="79">
        <v>1858.7</v>
      </c>
      <c r="M13" s="26">
        <v>1432.2</v>
      </c>
      <c r="N13" s="31">
        <v>0.29799999999999999</v>
      </c>
      <c r="O13" s="15">
        <v>0.29799999999999999</v>
      </c>
      <c r="P13" s="9"/>
    </row>
    <row r="14" spans="1:36" s="108" customFormat="1" ht="15.5" x14ac:dyDescent="0.35">
      <c r="A14" s="129">
        <v>9</v>
      </c>
      <c r="B14" s="118" t="s">
        <v>18</v>
      </c>
      <c r="C14" s="109" t="str">
        <f t="shared" si="0"/>
        <v>Türkiye</v>
      </c>
      <c r="D14" s="119">
        <v>1062.7</v>
      </c>
      <c r="E14" s="120">
        <v>1367.4</v>
      </c>
      <c r="F14" s="121">
        <v>-0.223</v>
      </c>
      <c r="G14" s="122">
        <v>0.36599999999999999</v>
      </c>
      <c r="H14" s="123">
        <v>1396.6</v>
      </c>
      <c r="I14" s="120">
        <v>1310</v>
      </c>
      <c r="J14" s="121">
        <v>6.6000000000000003E-2</v>
      </c>
      <c r="K14" s="124">
        <v>0.77400000000000002</v>
      </c>
      <c r="L14" s="125">
        <v>845.3</v>
      </c>
      <c r="M14" s="120">
        <v>1091.4000000000001</v>
      </c>
      <c r="N14" s="121">
        <v>-0.22500000000000001</v>
      </c>
      <c r="O14" s="126">
        <v>0.39</v>
      </c>
    </row>
    <row r="15" spans="1:36" ht="15.5" x14ac:dyDescent="0.35">
      <c r="A15" s="127">
        <v>10</v>
      </c>
      <c r="B15" s="50" t="s">
        <v>11</v>
      </c>
      <c r="C15" s="107" t="str">
        <f t="shared" si="0"/>
        <v>Danimarka</v>
      </c>
      <c r="D15" s="27">
        <v>790.4</v>
      </c>
      <c r="E15" s="26">
        <v>807.2</v>
      </c>
      <c r="F15" s="31">
        <v>-2.1000000000000001E-2</v>
      </c>
      <c r="G15" s="47">
        <v>-0.02</v>
      </c>
      <c r="H15" s="82">
        <v>1027.5999999999999</v>
      </c>
      <c r="I15" s="26">
        <v>947.8</v>
      </c>
      <c r="J15" s="31">
        <v>8.4000000000000005E-2</v>
      </c>
      <c r="K15" s="84">
        <v>8.5000000000000006E-2</v>
      </c>
      <c r="L15" s="79">
        <v>944.5</v>
      </c>
      <c r="M15" s="26">
        <v>907.8</v>
      </c>
      <c r="N15" s="31">
        <v>0.04</v>
      </c>
      <c r="O15" s="15">
        <v>4.1000000000000002E-2</v>
      </c>
      <c r="P15" s="9"/>
    </row>
    <row r="16" spans="1:36" s="41" customFormat="1" ht="16" thickBot="1" x14ac:dyDescent="0.4">
      <c r="A16" s="127">
        <v>11</v>
      </c>
      <c r="B16" s="51" t="s">
        <v>1</v>
      </c>
      <c r="C16" s="101" t="str">
        <f t="shared" si="0"/>
        <v>Çek Cumhuriyeti</v>
      </c>
      <c r="D16" s="36">
        <v>261.3</v>
      </c>
      <c r="E16" s="37">
        <v>196.2</v>
      </c>
      <c r="F16" s="38">
        <v>0.33200000000000002</v>
      </c>
      <c r="G16" s="48">
        <v>0.25900000000000001</v>
      </c>
      <c r="H16" s="83">
        <v>296.10000000000002</v>
      </c>
      <c r="I16" s="37">
        <v>255.2</v>
      </c>
      <c r="J16" s="38">
        <v>0.16</v>
      </c>
      <c r="K16" s="85">
        <v>0.115</v>
      </c>
      <c r="L16" s="80">
        <v>290</v>
      </c>
      <c r="M16" s="37">
        <v>261</v>
      </c>
      <c r="N16" s="38">
        <v>0.111</v>
      </c>
      <c r="O16" s="39">
        <v>7.0999999999999994E-2</v>
      </c>
      <c r="P16" s="40"/>
    </row>
    <row r="17" spans="1:34" s="9" customFormat="1" ht="16" thickBot="1" x14ac:dyDescent="0.4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" thickBot="1" x14ac:dyDescent="0.4">
      <c r="B18" s="20" t="s">
        <v>45</v>
      </c>
      <c r="C18" s="94"/>
      <c r="D18" s="168">
        <f>SUM(D6:D17)</f>
        <v>84274.999999999985</v>
      </c>
      <c r="E18" s="168">
        <f>SUM(E6:E17)</f>
        <v>67551.299999999988</v>
      </c>
      <c r="F18" s="53">
        <v>0.248</v>
      </c>
      <c r="G18" s="77">
        <v>0.23699999999999999</v>
      </c>
      <c r="H18" s="168">
        <f>SUM(H6:H17)</f>
        <v>89667.000000000029</v>
      </c>
      <c r="I18" s="168">
        <f>SUM(I6:I17)</f>
        <v>77124.900000000009</v>
      </c>
      <c r="J18" s="53">
        <v>0.16300000000000001</v>
      </c>
      <c r="K18" s="77">
        <v>0.16800000000000001</v>
      </c>
      <c r="L18" s="28">
        <f>SUM(L6:L17)</f>
        <v>85928.9</v>
      </c>
      <c r="M18" s="28">
        <f>SUM(M6:M17)</f>
        <v>79346.099999999977</v>
      </c>
      <c r="N18" s="53">
        <v>8.3000000000000004E-2</v>
      </c>
      <c r="O18" s="54">
        <v>9.0999999999999998E-2</v>
      </c>
    </row>
    <row r="19" spans="1:34" s="9" customFormat="1" ht="15.5" x14ac:dyDescent="0.35">
      <c r="B19" s="21"/>
      <c r="C19" s="21"/>
      <c r="D19" s="57"/>
      <c r="E19" s="57"/>
      <c r="F19" s="58"/>
      <c r="G19" s="58"/>
      <c r="H19" s="57"/>
      <c r="I19" s="57"/>
      <c r="J19" s="58"/>
      <c r="K19" s="58"/>
      <c r="L19" s="57"/>
      <c r="M19" s="57"/>
      <c r="N19" s="58"/>
      <c r="O19" s="58"/>
    </row>
    <row r="20" spans="1:34" ht="14.5" thickBot="1" x14ac:dyDescent="0.35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5">
      <c r="B21" s="173" t="s">
        <v>0</v>
      </c>
      <c r="C21" s="95"/>
      <c r="D21" s="184" t="s">
        <v>42</v>
      </c>
      <c r="E21" s="185"/>
      <c r="F21" s="185"/>
      <c r="G21" s="185"/>
      <c r="H21" s="68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5">
      <c r="B22" s="183"/>
      <c r="C22" s="96"/>
      <c r="D22" s="149" t="s">
        <v>52</v>
      </c>
      <c r="E22" s="153" t="s">
        <v>53</v>
      </c>
      <c r="F22" s="155" t="s">
        <v>43</v>
      </c>
      <c r="G22" s="154" t="s">
        <v>44</v>
      </c>
      <c r="H22" s="150"/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5" x14ac:dyDescent="0.35">
      <c r="A23" s="127">
        <v>1</v>
      </c>
      <c r="B23" s="73" t="s">
        <v>12</v>
      </c>
      <c r="C23" s="60" t="str">
        <f t="shared" ref="C23:C33" si="1">VLOOKUP(B23,$P$31:$Q$41,2,0)</f>
        <v>İngiltere</v>
      </c>
      <c r="D23" s="60">
        <v>30630.1</v>
      </c>
      <c r="E23" s="42">
        <v>31668.3</v>
      </c>
      <c r="F23" s="151">
        <v>-3.3000000000000002E-2</v>
      </c>
      <c r="G23" s="152">
        <v>-8.0000000000000002E-3</v>
      </c>
      <c r="L23" s="13"/>
      <c r="M23" s="13"/>
      <c r="N23" s="13"/>
      <c r="O23" s="13"/>
      <c r="T23" s="6"/>
    </row>
    <row r="24" spans="1:34" ht="15.5" x14ac:dyDescent="0.35">
      <c r="A24" s="127">
        <v>2</v>
      </c>
      <c r="B24" s="74" t="s">
        <v>5</v>
      </c>
      <c r="C24" s="59" t="str">
        <f t="shared" si="1"/>
        <v>Italya</v>
      </c>
      <c r="D24" s="59">
        <v>12522</v>
      </c>
      <c r="E24" s="30">
        <v>12203.6</v>
      </c>
      <c r="F24" s="14">
        <v>2.5999999999999999E-2</v>
      </c>
      <c r="G24" s="44">
        <v>2.5999999999999999E-2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5" x14ac:dyDescent="0.35">
      <c r="A25" s="128">
        <v>3</v>
      </c>
      <c r="B25" s="73" t="s">
        <v>2</v>
      </c>
      <c r="C25" s="60" t="str">
        <f t="shared" si="1"/>
        <v>Almanya</v>
      </c>
      <c r="D25" s="160">
        <v>12516.2</v>
      </c>
      <c r="E25" s="42">
        <v>11415.5</v>
      </c>
      <c r="F25" s="163">
        <v>9.6000000000000002E-2</v>
      </c>
      <c r="G25" s="164">
        <v>9.6000000000000002E-2</v>
      </c>
      <c r="L25" s="13"/>
      <c r="M25" s="13"/>
      <c r="N25" s="13"/>
      <c r="O25" s="13"/>
      <c r="T25" s="6"/>
      <c r="AD25" t="s">
        <v>13</v>
      </c>
    </row>
    <row r="26" spans="1:34" ht="15.5" x14ac:dyDescent="0.35">
      <c r="A26" s="127">
        <v>4</v>
      </c>
      <c r="B26" s="74" t="s">
        <v>4</v>
      </c>
      <c r="C26" s="59" t="str">
        <f t="shared" si="1"/>
        <v>Fransa</v>
      </c>
      <c r="D26" s="161">
        <v>9765.4</v>
      </c>
      <c r="E26" s="162">
        <v>9837.2000000000007</v>
      </c>
      <c r="F26" s="165">
        <v>-7.0000000000000001E-3</v>
      </c>
      <c r="G26" s="166">
        <v>-7.0000000000000001E-3</v>
      </c>
      <c r="L26" s="13"/>
      <c r="M26" s="13"/>
      <c r="N26" s="13"/>
      <c r="O26" s="13"/>
      <c r="T26" s="6"/>
      <c r="AG26" t="s">
        <v>13</v>
      </c>
    </row>
    <row r="27" spans="1:34" ht="15.5" x14ac:dyDescent="0.35">
      <c r="A27" s="127">
        <v>5</v>
      </c>
      <c r="B27" s="73" t="s">
        <v>3</v>
      </c>
      <c r="C27" s="60" t="str">
        <f t="shared" si="1"/>
        <v>İspanya</v>
      </c>
      <c r="D27" s="160">
        <v>7547.7</v>
      </c>
      <c r="E27" s="42">
        <v>6492.7</v>
      </c>
      <c r="F27" s="43">
        <v>0.16200000000000001</v>
      </c>
      <c r="G27" s="45">
        <v>0.16200000000000001</v>
      </c>
      <c r="L27" s="13"/>
      <c r="M27" s="13"/>
      <c r="N27" s="13"/>
      <c r="O27" s="13"/>
      <c r="T27" s="6"/>
    </row>
    <row r="28" spans="1:34" ht="15.5" x14ac:dyDescent="0.35">
      <c r="A28" s="128">
        <v>6</v>
      </c>
      <c r="B28" s="73" t="s">
        <v>9</v>
      </c>
      <c r="C28" s="59" t="str">
        <f t="shared" si="1"/>
        <v>Belçika</v>
      </c>
      <c r="D28" s="59">
        <v>2616.5</v>
      </c>
      <c r="E28" s="30">
        <v>2372.3000000000002</v>
      </c>
      <c r="F28" s="14">
        <v>0.10299999999999999</v>
      </c>
      <c r="G28" s="44">
        <v>0.10299999999999999</v>
      </c>
      <c r="L28" s="13"/>
      <c r="M28" s="13"/>
      <c r="N28" s="13"/>
      <c r="O28" s="13"/>
    </row>
    <row r="29" spans="1:34" s="139" customFormat="1" ht="15.5" x14ac:dyDescent="0.35">
      <c r="A29" s="134">
        <v>7</v>
      </c>
      <c r="B29" s="135" t="s">
        <v>6</v>
      </c>
      <c r="C29" s="136" t="str">
        <f t="shared" si="1"/>
        <v>Norveç</v>
      </c>
      <c r="D29" s="136">
        <v>2119.6999999999998</v>
      </c>
      <c r="E29" s="146">
        <v>1829.2</v>
      </c>
      <c r="F29" s="137">
        <v>0.159</v>
      </c>
      <c r="G29" s="138">
        <v>0.20699999999999999</v>
      </c>
      <c r="L29" s="140"/>
      <c r="M29" s="140"/>
      <c r="N29" s="140"/>
      <c r="O29" s="140"/>
    </row>
    <row r="30" spans="1:34" ht="16" thickBot="1" x14ac:dyDescent="0.4">
      <c r="A30" s="127">
        <v>8</v>
      </c>
      <c r="B30" s="74" t="s">
        <v>7</v>
      </c>
      <c r="C30" s="59" t="str">
        <f t="shared" si="1"/>
        <v>Portekiz</v>
      </c>
      <c r="D30" s="59">
        <v>1725.7</v>
      </c>
      <c r="E30" s="30">
        <v>1473.3</v>
      </c>
      <c r="F30" s="14">
        <v>0.17100000000000001</v>
      </c>
      <c r="G30" s="44">
        <v>0.17100000000000001</v>
      </c>
      <c r="L30" s="13"/>
      <c r="M30" s="13"/>
      <c r="N30" s="13"/>
      <c r="O30" s="13"/>
    </row>
    <row r="31" spans="1:34" s="144" customFormat="1" ht="15.5" x14ac:dyDescent="0.35">
      <c r="A31" s="130">
        <v>9</v>
      </c>
      <c r="B31" s="147" t="s">
        <v>18</v>
      </c>
      <c r="C31" s="141" t="str">
        <f t="shared" si="1"/>
        <v>Türkiye</v>
      </c>
      <c r="D31" s="141">
        <v>1541.6</v>
      </c>
      <c r="E31" s="148">
        <v>1196.0999999999999</v>
      </c>
      <c r="F31" s="142">
        <v>0.28899999999999998</v>
      </c>
      <c r="G31" s="143">
        <v>0.90700000000000003</v>
      </c>
      <c r="L31" s="145"/>
      <c r="M31" s="145"/>
      <c r="N31" s="145"/>
      <c r="O31" s="145"/>
      <c r="P31" s="158" t="s">
        <v>12</v>
      </c>
      <c r="Q31" s="159" t="s">
        <v>30</v>
      </c>
    </row>
    <row r="32" spans="1:34" ht="15.5" x14ac:dyDescent="0.35">
      <c r="A32" s="127">
        <v>10</v>
      </c>
      <c r="B32" s="74" t="s">
        <v>11</v>
      </c>
      <c r="C32" s="59" t="str">
        <f t="shared" si="1"/>
        <v>Danimarka</v>
      </c>
      <c r="D32" s="59">
        <v>814.2</v>
      </c>
      <c r="E32" s="30">
        <v>855.4</v>
      </c>
      <c r="F32" s="14">
        <v>-4.8000000000000001E-2</v>
      </c>
      <c r="G32" s="44">
        <v>-4.8000000000000001E-2</v>
      </c>
      <c r="L32" s="13"/>
      <c r="M32" s="13"/>
      <c r="N32" s="13"/>
      <c r="O32" s="13"/>
      <c r="P32" s="110" t="s">
        <v>2</v>
      </c>
      <c r="Q32" s="111" t="s">
        <v>31</v>
      </c>
    </row>
    <row r="33" spans="1:24" ht="16" thickBot="1" x14ac:dyDescent="0.4">
      <c r="A33" s="127">
        <v>11</v>
      </c>
      <c r="B33" s="74" t="s">
        <v>1</v>
      </c>
      <c r="C33" s="60" t="str">
        <f t="shared" si="1"/>
        <v>Çek Cumhuriyeti</v>
      </c>
      <c r="D33" s="60">
        <v>284.2</v>
      </c>
      <c r="E33" s="42">
        <v>262</v>
      </c>
      <c r="F33" s="43">
        <v>8.5000000000000006E-2</v>
      </c>
      <c r="G33" s="45">
        <v>4.2999999999999997E-2</v>
      </c>
      <c r="L33" s="13"/>
      <c r="M33" s="13"/>
      <c r="N33" s="13"/>
      <c r="O33" s="13"/>
      <c r="P33" s="112" t="s">
        <v>5</v>
      </c>
      <c r="Q33" s="113" t="s">
        <v>32</v>
      </c>
      <c r="T33" s="6"/>
    </row>
    <row r="34" spans="1:24" ht="16" thickBot="1" x14ac:dyDescent="0.4">
      <c r="B34" s="64"/>
      <c r="C34" s="64"/>
      <c r="D34" s="65"/>
      <c r="E34" s="66"/>
      <c r="F34" s="67"/>
      <c r="G34" s="67"/>
      <c r="L34" s="13"/>
      <c r="M34" s="13"/>
      <c r="N34" s="13"/>
      <c r="O34" s="13"/>
      <c r="P34" s="110" t="s">
        <v>9</v>
      </c>
      <c r="Q34" s="111" t="s">
        <v>35</v>
      </c>
    </row>
    <row r="35" spans="1:24" ht="16" thickBot="1" x14ac:dyDescent="0.4">
      <c r="B35" s="20" t="s">
        <v>45</v>
      </c>
      <c r="C35" s="97"/>
      <c r="D35" s="71">
        <f>SUM(D23:D34)</f>
        <v>82083.3</v>
      </c>
      <c r="E35" s="169">
        <f>SUM(E23:E34)</f>
        <v>79605.600000000006</v>
      </c>
      <c r="F35" s="69">
        <v>3.1E-2</v>
      </c>
      <c r="G35" s="70">
        <v>5.0999999999999997E-2</v>
      </c>
      <c r="H35" s="68"/>
      <c r="P35" s="112" t="s">
        <v>6</v>
      </c>
      <c r="Q35" s="113" t="s">
        <v>36</v>
      </c>
    </row>
    <row r="36" spans="1:24" ht="15.5" x14ac:dyDescent="0.35">
      <c r="D36" s="55"/>
      <c r="E36" s="55"/>
      <c r="F36" s="56"/>
      <c r="P36" s="110" t="s">
        <v>7</v>
      </c>
      <c r="Q36" s="111" t="s">
        <v>37</v>
      </c>
    </row>
    <row r="37" spans="1:24" ht="15.5" x14ac:dyDescent="0.35">
      <c r="P37" s="114" t="s">
        <v>18</v>
      </c>
      <c r="Q37" s="115" t="s">
        <v>38</v>
      </c>
    </row>
    <row r="38" spans="1:24" ht="15.5" x14ac:dyDescent="0.35">
      <c r="B38" s="8" t="s">
        <v>10</v>
      </c>
      <c r="C38" s="8"/>
      <c r="E38" s="7"/>
      <c r="F38" s="7"/>
      <c r="I38" s="11"/>
      <c r="N38" s="7"/>
      <c r="P38" s="110" t="s">
        <v>11</v>
      </c>
      <c r="Q38" s="111" t="s">
        <v>39</v>
      </c>
      <c r="U38" s="7"/>
      <c r="V38" s="7"/>
    </row>
    <row r="39" spans="1:24" ht="15.5" x14ac:dyDescent="0.35">
      <c r="B39" t="s">
        <v>59</v>
      </c>
      <c r="D39" s="4"/>
      <c r="F39" s="3"/>
      <c r="H39" s="4"/>
      <c r="N39" s="3"/>
      <c r="P39" s="112" t="s">
        <v>1</v>
      </c>
      <c r="Q39" s="113" t="s">
        <v>40</v>
      </c>
      <c r="R39" s="4"/>
      <c r="S39" s="4"/>
      <c r="T39" s="4"/>
      <c r="V39" s="3"/>
      <c r="X39" s="4"/>
    </row>
    <row r="40" spans="1:24" ht="15" customHeight="1" x14ac:dyDescent="0.35">
      <c r="B40" s="167" t="s">
        <v>57</v>
      </c>
      <c r="C40" s="11"/>
      <c r="D40" s="10"/>
      <c r="E40" s="10"/>
      <c r="F40" s="10"/>
      <c r="G40" s="10"/>
      <c r="H40" s="10"/>
      <c r="I40" s="11"/>
      <c r="J40" s="10"/>
      <c r="K40" s="10"/>
      <c r="L40" s="10"/>
      <c r="M40" s="10"/>
      <c r="N40" s="10"/>
      <c r="O40" s="10"/>
      <c r="P40" s="110" t="s">
        <v>4</v>
      </c>
      <c r="Q40" s="111" t="s">
        <v>34</v>
      </c>
      <c r="R40" s="10"/>
      <c r="S40" s="10"/>
      <c r="T40" s="10"/>
      <c r="U40" s="10"/>
      <c r="V40" s="10"/>
      <c r="W40" s="10"/>
      <c r="X40" s="10"/>
    </row>
    <row r="41" spans="1:24" ht="15" customHeight="1" thickBot="1" x14ac:dyDescent="0.4">
      <c r="B41" s="167" t="s">
        <v>58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6" t="s">
        <v>3</v>
      </c>
      <c r="Q41" s="117" t="s">
        <v>33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5">
      <c r="E42" s="5"/>
      <c r="F42" s="5"/>
      <c r="G42" s="6"/>
      <c r="H42" s="6"/>
      <c r="I42" s="5"/>
      <c r="J42" s="5"/>
      <c r="K42" s="6"/>
      <c r="L42" s="6"/>
      <c r="M42" s="5"/>
      <c r="N42" s="5"/>
      <c r="O42" s="6"/>
      <c r="R42" s="5"/>
      <c r="S42" s="6"/>
      <c r="T42" s="6"/>
      <c r="U42" s="5"/>
      <c r="V42" s="5"/>
      <c r="W42" s="6"/>
      <c r="X42" s="6"/>
    </row>
    <row r="45" spans="1:24" ht="14" x14ac:dyDescent="0.3">
      <c r="B45" s="23"/>
      <c r="C45" s="23"/>
    </row>
    <row r="47" spans="1:24" ht="14" x14ac:dyDescent="0.3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24" x14ac:dyDescent="0.25">
      <c r="B48" s="24"/>
      <c r="C48" s="24"/>
    </row>
    <row r="49" spans="2:13" x14ac:dyDescent="0.25">
      <c r="B49" s="25"/>
      <c r="C49" s="25"/>
    </row>
    <row r="50" spans="2:13" x14ac:dyDescent="0.25">
      <c r="B50" s="25"/>
      <c r="C50" s="25"/>
      <c r="M50" s="9" t="s">
        <v>13</v>
      </c>
    </row>
    <row r="52" spans="2:13" x14ac:dyDescent="0.25">
      <c r="B52" s="9"/>
      <c r="C52" s="9"/>
    </row>
  </sheetData>
  <sortState ref="B6:O18">
    <sortCondition descending="1" ref="L6:L18"/>
  </sortState>
  <mergeCells count="8">
    <mergeCell ref="B47:P47"/>
    <mergeCell ref="B1:P1"/>
    <mergeCell ref="B4:B5"/>
    <mergeCell ref="D4:G4"/>
    <mergeCell ref="H4:K4"/>
    <mergeCell ref="L4:O4"/>
    <mergeCell ref="B21:B22"/>
    <mergeCell ref="D21:G21"/>
  </mergeCells>
  <conditionalFormatting sqref="U38:V38 E38:F38 J38 M24:N27 D23:E25 M38 M31:M33 C26:E33">
    <cfRule type="expression" dxfId="80" priority="217" stopIfTrue="1">
      <formula>E23=2</formula>
    </cfRule>
    <cfRule type="expression" dxfId="79" priority="218" stopIfTrue="1">
      <formula>E23=3</formula>
    </cfRule>
    <cfRule type="expression" dxfId="78" priority="219" stopIfTrue="1">
      <formula>E23=4</formula>
    </cfRule>
  </conditionalFormatting>
  <conditionalFormatting sqref="F6:F8">
    <cfRule type="expression" dxfId="77" priority="214" stopIfTrue="1">
      <formula>#REF!=2</formula>
    </cfRule>
    <cfRule type="expression" dxfId="76" priority="215" stopIfTrue="1">
      <formula>#REF!=3</formula>
    </cfRule>
    <cfRule type="expression" dxfId="75" priority="216" stopIfTrue="1">
      <formula>#REF!=4</formula>
    </cfRule>
  </conditionalFormatting>
  <conditionalFormatting sqref="D17:E17">
    <cfRule type="expression" dxfId="74" priority="211" stopIfTrue="1">
      <formula>#REF!=2</formula>
    </cfRule>
    <cfRule type="expression" dxfId="73" priority="212" stopIfTrue="1">
      <formula>#REF!=3</formula>
    </cfRule>
    <cfRule type="expression" dxfId="72" priority="213" stopIfTrue="1">
      <formula>#REF!=4</formula>
    </cfRule>
  </conditionalFormatting>
  <conditionalFormatting sqref="D6:E6 D8:E8">
    <cfRule type="expression" dxfId="71" priority="208" stopIfTrue="1">
      <formula>#REF!=2</formula>
    </cfRule>
    <cfRule type="expression" dxfId="70" priority="209" stopIfTrue="1">
      <formula>#REF!=3</formula>
    </cfRule>
    <cfRule type="expression" dxfId="69" priority="210" stopIfTrue="1">
      <formula>#REF!=4</formula>
    </cfRule>
  </conditionalFormatting>
  <conditionalFormatting sqref="B6 B8">
    <cfRule type="expression" dxfId="68" priority="202" stopIfTrue="1">
      <formula>#REF!=2</formula>
    </cfRule>
    <cfRule type="expression" dxfId="67" priority="203" stopIfTrue="1">
      <formula>#REF!=3</formula>
    </cfRule>
    <cfRule type="expression" dxfId="66" priority="204" stopIfTrue="1">
      <formula>#REF!=4</formula>
    </cfRule>
  </conditionalFormatting>
  <conditionalFormatting sqref="M30:N30">
    <cfRule type="expression" dxfId="65" priority="196" stopIfTrue="1">
      <formula>O30=2</formula>
    </cfRule>
    <cfRule type="expression" dxfId="64" priority="197" stopIfTrue="1">
      <formula>O30=3</formula>
    </cfRule>
    <cfRule type="expression" dxfId="63" priority="198" stopIfTrue="1">
      <formula>O30=4</formula>
    </cfRule>
  </conditionalFormatting>
  <conditionalFormatting sqref="M28:N28">
    <cfRule type="expression" dxfId="62" priority="193" stopIfTrue="1">
      <formula>O28=2</formula>
    </cfRule>
    <cfRule type="expression" dxfId="61" priority="194" stopIfTrue="1">
      <formula>O28=3</formula>
    </cfRule>
    <cfRule type="expression" dxfId="60" priority="195" stopIfTrue="1">
      <formula>O28=4</formula>
    </cfRule>
  </conditionalFormatting>
  <conditionalFormatting sqref="M29:N29">
    <cfRule type="expression" dxfId="59" priority="190" stopIfTrue="1">
      <formula>O29=2</formula>
    </cfRule>
    <cfRule type="expression" dxfId="58" priority="191" stopIfTrue="1">
      <formula>O29=3</formula>
    </cfRule>
    <cfRule type="expression" dxfId="57" priority="192" stopIfTrue="1">
      <formula>O29=4</formula>
    </cfRule>
  </conditionalFormatting>
  <conditionalFormatting sqref="J6:J8">
    <cfRule type="expression" dxfId="56" priority="181" stopIfTrue="1">
      <formula>#REF!=2</formula>
    </cfRule>
    <cfRule type="expression" dxfId="55" priority="182" stopIfTrue="1">
      <formula>#REF!=3</formula>
    </cfRule>
    <cfRule type="expression" dxfId="54" priority="183" stopIfTrue="1">
      <formula>#REF!=4</formula>
    </cfRule>
  </conditionalFormatting>
  <conditionalFormatting sqref="H17:I17">
    <cfRule type="expression" dxfId="53" priority="178" stopIfTrue="1">
      <formula>#REF!=2</formula>
    </cfRule>
    <cfRule type="expression" dxfId="52" priority="179" stopIfTrue="1">
      <formula>#REF!=3</formula>
    </cfRule>
    <cfRule type="expression" dxfId="51" priority="180" stopIfTrue="1">
      <formula>#REF!=4</formula>
    </cfRule>
  </conditionalFormatting>
  <conditionalFormatting sqref="H6:I6 H8:I8 Q31:Q41">
    <cfRule type="expression" dxfId="50" priority="175" stopIfTrue="1">
      <formula>#REF!=2</formula>
    </cfRule>
    <cfRule type="expression" dxfId="49" priority="176" stopIfTrue="1">
      <formula>#REF!=3</formula>
    </cfRule>
    <cfRule type="expression" dxfId="48" priority="177" stopIfTrue="1">
      <formula>#REF!=4</formula>
    </cfRule>
  </conditionalFormatting>
  <conditionalFormatting sqref="N6:N8">
    <cfRule type="expression" dxfId="47" priority="172" stopIfTrue="1">
      <formula>#REF!=2</formula>
    </cfRule>
    <cfRule type="expression" dxfId="46" priority="173" stopIfTrue="1">
      <formula>#REF!=3</formula>
    </cfRule>
    <cfRule type="expression" dxfId="45" priority="174" stopIfTrue="1">
      <formula>#REF!=4</formula>
    </cfRule>
  </conditionalFormatting>
  <conditionalFormatting sqref="L17:M17">
    <cfRule type="expression" dxfId="44" priority="169" stopIfTrue="1">
      <formula>#REF!=2</formula>
    </cfRule>
    <cfRule type="expression" dxfId="43" priority="170" stopIfTrue="1">
      <formula>#REF!=3</formula>
    </cfRule>
    <cfRule type="expression" dxfId="42" priority="171" stopIfTrue="1">
      <formula>#REF!=4</formula>
    </cfRule>
  </conditionalFormatting>
  <conditionalFormatting sqref="L6:M6 L8:M8">
    <cfRule type="expression" dxfId="41" priority="166" stopIfTrue="1">
      <formula>#REF!=2</formula>
    </cfRule>
    <cfRule type="expression" dxfId="40" priority="167" stopIfTrue="1">
      <formula>#REF!=3</formula>
    </cfRule>
    <cfRule type="expression" dxfId="39" priority="168" stopIfTrue="1">
      <formula>#REF!=4</formula>
    </cfRule>
  </conditionalFormatting>
  <conditionalFormatting sqref="C23:C25">
    <cfRule type="expression" dxfId="38" priority="52" stopIfTrue="1">
      <formula>E23=2</formula>
    </cfRule>
    <cfRule type="expression" dxfId="37" priority="53" stopIfTrue="1">
      <formula>E23=3</formula>
    </cfRule>
    <cfRule type="expression" dxfId="36" priority="54" stopIfTrue="1">
      <formula>E23=4</formula>
    </cfRule>
  </conditionalFormatting>
  <conditionalFormatting sqref="C6 C8">
    <cfRule type="expression" dxfId="35" priority="67" stopIfTrue="1">
      <formula>#REF!=2</formula>
    </cfRule>
    <cfRule type="expression" dxfId="34" priority="68" stopIfTrue="1">
      <formula>#REF!=3</formula>
    </cfRule>
    <cfRule type="expression" dxfId="33" priority="69" stopIfTrue="1">
      <formula>#REF!=4</formula>
    </cfRule>
  </conditionalFormatting>
  <conditionalFormatting sqref="C10 C12 C14 C16">
    <cfRule type="expression" dxfId="32" priority="4" stopIfTrue="1">
      <formula>#REF!=2</formula>
    </cfRule>
    <cfRule type="expression" dxfId="31" priority="5" stopIfTrue="1">
      <formula>#REF!=3</formula>
    </cfRule>
    <cfRule type="expression" dxfId="30" priority="6" stopIfTrue="1">
      <formula>#REF!=4</formula>
    </cfRule>
  </conditionalFormatting>
  <conditionalFormatting sqref="F9:F16">
    <cfRule type="expression" dxfId="29" priority="25" stopIfTrue="1">
      <formula>#REF!=2</formula>
    </cfRule>
    <cfRule type="expression" dxfId="28" priority="26" stopIfTrue="1">
      <formula>#REF!=3</formula>
    </cfRule>
    <cfRule type="expression" dxfId="27" priority="27" stopIfTrue="1">
      <formula>#REF!=4</formula>
    </cfRule>
  </conditionalFormatting>
  <conditionalFormatting sqref="D10:E10 D12:E12 D14:E14 D16:E16">
    <cfRule type="expression" dxfId="26" priority="22" stopIfTrue="1">
      <formula>#REF!=2</formula>
    </cfRule>
    <cfRule type="expression" dxfId="25" priority="23" stopIfTrue="1">
      <formula>#REF!=3</formula>
    </cfRule>
    <cfRule type="expression" dxfId="24" priority="24" stopIfTrue="1">
      <formula>#REF!=4</formula>
    </cfRule>
  </conditionalFormatting>
  <conditionalFormatting sqref="B10 B12 B14 B16">
    <cfRule type="expression" dxfId="23" priority="19" stopIfTrue="1">
      <formula>#REF!=2</formula>
    </cfRule>
    <cfRule type="expression" dxfId="22" priority="20" stopIfTrue="1">
      <formula>#REF!=3</formula>
    </cfRule>
    <cfRule type="expression" dxfId="21" priority="21" stopIfTrue="1">
      <formula>#REF!=4</formula>
    </cfRule>
  </conditionalFormatting>
  <conditionalFormatting sqref="J9:J16">
    <cfRule type="expression" dxfId="20" priority="16" stopIfTrue="1">
      <formula>#REF!=2</formula>
    </cfRule>
    <cfRule type="expression" dxfId="19" priority="17" stopIfTrue="1">
      <formula>#REF!=3</formula>
    </cfRule>
    <cfRule type="expression" dxfId="18" priority="18" stopIfTrue="1">
      <formula>#REF!=4</formula>
    </cfRule>
  </conditionalFormatting>
  <conditionalFormatting sqref="H10:I10 H12:I12 H14:I14 H16:I16">
    <cfRule type="expression" dxfId="17" priority="13" stopIfTrue="1">
      <formula>#REF!=2</formula>
    </cfRule>
    <cfRule type="expression" dxfId="16" priority="14" stopIfTrue="1">
      <formula>#REF!=3</formula>
    </cfRule>
    <cfRule type="expression" dxfId="15" priority="15" stopIfTrue="1">
      <formula>#REF!=4</formula>
    </cfRule>
  </conditionalFormatting>
  <conditionalFormatting sqref="N9:N16">
    <cfRule type="expression" dxfId="14" priority="10" stopIfTrue="1">
      <formula>#REF!=2</formula>
    </cfRule>
    <cfRule type="expression" dxfId="13" priority="11" stopIfTrue="1">
      <formula>#REF!=3</formula>
    </cfRule>
    <cfRule type="expression" dxfId="12" priority="12" stopIfTrue="1">
      <formula>#REF!=4</formula>
    </cfRule>
  </conditionalFormatting>
  <conditionalFormatting sqref="L10:M10 L12:M12 L14:M14 L16:M16">
    <cfRule type="expression" dxfId="11" priority="7" stopIfTrue="1">
      <formula>#REF!=2</formula>
    </cfRule>
    <cfRule type="expression" dxfId="10" priority="8" stopIfTrue="1">
      <formula>#REF!=3</formula>
    </cfRule>
    <cfRule type="expression" dxfId="9" priority="9" stopIfTrue="1">
      <formula>#REF!=4</formula>
    </cfRule>
  </conditionalFormatting>
  <conditionalFormatting sqref="N38 N33">
    <cfRule type="expression" dxfId="8" priority="985" stopIfTrue="1">
      <formula>P31=2</formula>
    </cfRule>
    <cfRule type="expression" dxfId="7" priority="986" stopIfTrue="1">
      <formula>P31=3</formula>
    </cfRule>
    <cfRule type="expression" dxfId="6" priority="987" stopIfTrue="1">
      <formula>P31=4</formula>
    </cfRule>
  </conditionalFormatting>
  <conditionalFormatting sqref="N31:N32">
    <cfRule type="expression" dxfId="5" priority="997" stopIfTrue="1">
      <formula>#REF!=2</formula>
    </cfRule>
    <cfRule type="expression" dxfId="4" priority="998" stopIfTrue="1">
      <formula>#REF!=3</formula>
    </cfRule>
    <cfRule type="expression" dxfId="3" priority="999" stopIfTrue="1">
      <formula>#REF!=4</formula>
    </cfRule>
  </conditionalFormatting>
  <conditionalFormatting sqref="I40">
    <cfRule type="expression" dxfId="2" priority="1" stopIfTrue="1">
      <formula>K40=2</formula>
    </cfRule>
    <cfRule type="expression" dxfId="1" priority="2" stopIfTrue="1">
      <formula>K40=3</formula>
    </cfRule>
    <cfRule type="expression" dxfId="0" priority="3" stopIfTrue="1">
      <formula>K40=4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</vt:lpstr>
      <vt:lpstr>Total (TR)</vt:lpstr>
      <vt:lpstr>Total!Print_Area</vt:lpstr>
      <vt:lpstr>'Total (TR)'!Print_Area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2023-12-13T13:11:15Z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